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X:\PZPM 2021\CEP\Informacje Prasowe\2021.04\PiN\"/>
    </mc:Choice>
  </mc:AlternateContent>
  <xr:revisionPtr revIDLastSave="0" documentId="13_ncr:1_{3168649C-55CE-4162-858D-D30B1ACE5C06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General tables" sheetId="18" r:id="rId1"/>
    <sheet name="Trail.&amp;Semi-Trail.GVW&gt;3,5T" sheetId="12" r:id="rId2"/>
    <sheet name="Semi-Trail.GVW&gt;3,5T" sheetId="13" r:id="rId3"/>
    <sheet name="Light Trailers" sheetId="14" r:id="rId4"/>
    <sheet name="Agri Tral.&amp;Tractors GVW&gt;3.5T" sheetId="15" r:id="rId5"/>
  </sheets>
  <externalReferences>
    <externalReference r:id="rId6"/>
    <externalReference r:id="rId7"/>
    <externalReference r:id="rId8"/>
    <externalReference r:id="rId9"/>
  </externalReferences>
  <definedNames>
    <definedName name="czy_czasowe">[1]INDEX!$E$21</definedName>
    <definedName name="jakie">[2]INDEX!$A$63</definedName>
    <definedName name="jakie_ang">[1]INDEX!$B$63</definedName>
    <definedName name="jakie1">[3]INDEX!$A$53</definedName>
    <definedName name="jakie2">[1]INDEX!$A$63</definedName>
    <definedName name="mancs">[4]INDEX!$A$61</definedName>
    <definedName name="mansc">[4]INDEX!$A$60</definedName>
    <definedName name="mn">[3]INDEX!$E$16</definedName>
    <definedName name="Mnth">[4]INDEX!$E$21</definedName>
    <definedName name="pickups">[4]INDEX!$A$59</definedName>
    <definedName name="Yr">[4]INDEX!$E$26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6" i="15" l="1"/>
  <c r="F26" i="15" s="1"/>
  <c r="D26" i="15"/>
  <c r="C26" i="15"/>
  <c r="C31" i="13"/>
  <c r="G26" i="15" l="1"/>
  <c r="E31" i="13"/>
  <c r="F31" i="13" s="1"/>
  <c r="E75" i="15"/>
  <c r="F75" i="15" s="1"/>
  <c r="C75" i="15"/>
  <c r="D75" i="15" s="1"/>
  <c r="E35" i="12"/>
  <c r="F35" i="12" s="1"/>
  <c r="C35" i="12"/>
  <c r="E31" i="14"/>
  <c r="F31" i="14" s="1"/>
  <c r="C31" i="14"/>
  <c r="D31" i="13"/>
  <c r="G35" i="12" l="1"/>
  <c r="G31" i="14"/>
  <c r="G31" i="13"/>
  <c r="D31" i="14"/>
  <c r="G75" i="15"/>
  <c r="D35" i="12"/>
</calcChain>
</file>

<file path=xl/sharedStrings.xml><?xml version="1.0" encoding="utf-8"?>
<sst xmlns="http://schemas.openxmlformats.org/spreadsheetml/2006/main" count="259" uniqueCount="128">
  <si>
    <t>Pozycja</t>
  </si>
  <si>
    <t>Marka</t>
  </si>
  <si>
    <t>Udział %</t>
  </si>
  <si>
    <t>Zmiana % r/r</t>
  </si>
  <si>
    <t>No.</t>
  </si>
  <si>
    <t>Make</t>
  </si>
  <si>
    <t>Ogółem</t>
  </si>
  <si>
    <t>Change % y/y</t>
  </si>
  <si>
    <t>Total</t>
  </si>
  <si>
    <t>Mkt shr %</t>
  </si>
  <si>
    <t>Pozostałe / Others</t>
  </si>
  <si>
    <t>OGÓŁEM / TOTAL</t>
  </si>
  <si>
    <r>
      <rPr>
        <sz val="10"/>
        <rFont val="Tahoma"/>
        <family val="2"/>
        <charset val="238"/>
      </rPr>
      <t>Sztuki /</t>
    </r>
    <r>
      <rPr>
        <sz val="10"/>
        <color indexed="23"/>
        <rFont val="Tahoma"/>
        <family val="2"/>
        <charset val="238"/>
      </rPr>
      <t xml:space="preserve"> Units</t>
    </r>
  </si>
  <si>
    <t>*/ bez rejestracji czasowych</t>
  </si>
  <si>
    <t>SCHMITZ CARGOBULL</t>
  </si>
  <si>
    <t>KRONE</t>
  </si>
  <si>
    <t>WIELTON</t>
  </si>
  <si>
    <t>KOEGEL</t>
  </si>
  <si>
    <t>SCHWARZMUELLER</t>
  </si>
  <si>
    <t>BODEX</t>
  </si>
  <si>
    <t>KAESSBOHRER</t>
  </si>
  <si>
    <t>ZASŁAW</t>
  </si>
  <si>
    <t>KEMPF</t>
  </si>
  <si>
    <t>INTER CARS - FEBER</t>
  </si>
  <si>
    <t>MEGA</t>
  </si>
  <si>
    <t>FLIEGL</t>
  </si>
  <si>
    <t>First Registrations of NEW Trailers &amp; Semi-Trailers with GVW&gt;3.5T, Market Share %</t>
  </si>
  <si>
    <t>Pierwsze rejestracje NOWYCH przyczep i naczep* o DMC&gt;3,5T, udział w rynku %</t>
  </si>
  <si>
    <t>PZPM</t>
  </si>
  <si>
    <t>Pierwsze rejestracje NOWYCH naczep* o DMC&gt;3,5T, udział w rynku %</t>
  </si>
  <si>
    <t>Pierwsze rejestracje NOWYCH przyczep lekkich*, udział w rynku %</t>
  </si>
  <si>
    <t>First Registrations of NEW Light Trailers*, Market Share %</t>
  </si>
  <si>
    <t>NEPTUN-SORELPOL</t>
  </si>
  <si>
    <t>RYDWAN</t>
  </si>
  <si>
    <t>WIOLA</t>
  </si>
  <si>
    <t>NIEWIADÓW</t>
  </si>
  <si>
    <t>Pierwsze rejestracje NOWYCH przyczep ciężarowych rolniczych*, udział w rynku %</t>
  </si>
  <si>
    <t>First Registrations of NEW Agricultural Trailers*, Market Share %</t>
  </si>
  <si>
    <t>PRONAR</t>
  </si>
  <si>
    <t>METAL-FACH</t>
  </si>
  <si>
    <t>METALTECH</t>
  </si>
  <si>
    <t>MEPROZET</t>
  </si>
  <si>
    <t>POMOT</t>
  </si>
  <si>
    <t>Pierwsze rejestracje NOWYCH ciągników rolniczych*, udział w rynku %</t>
  </si>
  <si>
    <t>First Registrations of NEW Agricultural Tractors*, Market Share %</t>
  </si>
  <si>
    <t>*Pojazdy zarejestrowane jako Ciągniki Rolnicze bez wyróżnionych jako potencjalne ATV</t>
  </si>
  <si>
    <t>*Vehicles registered as Agricultural Tractors without considered as ATV</t>
  </si>
  <si>
    <t>NEW HOLLAND</t>
  </si>
  <si>
    <t>JOHN DEERE</t>
  </si>
  <si>
    <t>ZETOR</t>
  </si>
  <si>
    <t>CASE IH</t>
  </si>
  <si>
    <t>DEUTZ-FAHR</t>
  </si>
  <si>
    <t>CLAAS</t>
  </si>
  <si>
    <t>KUBOTA</t>
  </si>
  <si>
    <t>FARMTRAC</t>
  </si>
  <si>
    <t>VALTRA</t>
  </si>
  <si>
    <t>** Liczby zawierają rejestracje czasowe na koniec miesięcy</t>
  </si>
  <si>
    <t>WECON</t>
  </si>
  <si>
    <t>MARPOL</t>
  </si>
  <si>
    <t>BERGER</t>
  </si>
  <si>
    <t xml:space="preserve"> </t>
  </si>
  <si>
    <t>BRENDERUP-THULE TRAILERS</t>
  </si>
  <si>
    <t>STAS</t>
  </si>
  <si>
    <t xml:space="preserve">Źródło: analizy PZPM na podstawie CEP </t>
  </si>
  <si>
    <t>Source: PZPM analysis based on Central Register of Vehicles</t>
  </si>
  <si>
    <t>Źródło: analizy PZPM na podstawie CEP</t>
  </si>
  <si>
    <t xml:space="preserve">Sztuki </t>
  </si>
  <si>
    <t>First Registrations of NEW Semi-Trailers with GVW&gt;3.5T, Market Share %</t>
  </si>
  <si>
    <t>PPHU WODZIŃSKI</t>
  </si>
  <si>
    <t/>
  </si>
  <si>
    <t>WIDPOL</t>
  </si>
  <si>
    <t>TECHMONT</t>
  </si>
  <si>
    <t>MASSEY FERGUSON</t>
  </si>
  <si>
    <t>GŁOWACZ</t>
  </si>
  <si>
    <t>STIM</t>
  </si>
  <si>
    <t>MARTZ</t>
  </si>
  <si>
    <t>SYLAND</t>
  </si>
  <si>
    <t>FARO</t>
  </si>
  <si>
    <t>W.N.P. M.SUSKI</t>
  </si>
  <si>
    <t>FRACHT</t>
  </si>
  <si>
    <t>K.T.S. SUSKI</t>
  </si>
  <si>
    <t>MASTER-TECH</t>
  </si>
  <si>
    <t>AUTO-TECH</t>
  </si>
  <si>
    <t>GOMAR</t>
  </si>
  <si>
    <t>FENDT</t>
  </si>
  <si>
    <t>MHS</t>
  </si>
  <si>
    <t>MAGYAR</t>
  </si>
  <si>
    <t>CARRO</t>
  </si>
  <si>
    <t>GNIOTPOL</t>
  </si>
  <si>
    <t>CIMC</t>
  </si>
  <si>
    <t>REDOS</t>
  </si>
  <si>
    <t>BENALU</t>
  </si>
  <si>
    <t>ARBOS</t>
  </si>
  <si>
    <t>JOSKIN</t>
  </si>
  <si>
    <t>TEMARED</t>
  </si>
  <si>
    <t>STOKOTA</t>
  </si>
  <si>
    <t>LORRIES</t>
  </si>
  <si>
    <t>GOES</t>
  </si>
  <si>
    <t>FFB FELDBINDER</t>
  </si>
  <si>
    <t>STEYR</t>
  </si>
  <si>
    <t>Rok narastająco Styczeń - Kwiecień</t>
  </si>
  <si>
    <t>YTD January - April</t>
  </si>
  <si>
    <t>LAG</t>
  </si>
  <si>
    <t>MIRO-CAR1</t>
  </si>
  <si>
    <t>STELS</t>
  </si>
  <si>
    <t>PZPM analysis based on CEP</t>
  </si>
  <si>
    <t>units</t>
  </si>
  <si>
    <t>First Registrations of New Trailers &amp; Semi-Trailers *, including Light Trailers</t>
  </si>
  <si>
    <t>% change y/y</t>
  </si>
  <si>
    <t>TRAILERS</t>
  </si>
  <si>
    <t>Trailers for trucks</t>
  </si>
  <si>
    <t>Special Trailers</t>
  </si>
  <si>
    <t>Light Trailers</t>
  </si>
  <si>
    <t>Agricultural Trailers</t>
  </si>
  <si>
    <t>other trailers</t>
  </si>
  <si>
    <t>SEMI-TRAILERS</t>
  </si>
  <si>
    <t>Semi -Trailers for trucks</t>
  </si>
  <si>
    <t>Special Semi -Trailers</t>
  </si>
  <si>
    <t>TOTAL TRAILERS and SEMI-TRAILERS</t>
  </si>
  <si>
    <t xml:space="preserve">*/ without temporary registered units </t>
  </si>
  <si>
    <t>First Registrations of New Trailers &amp; Semi-Trailers *, GVW&gt;3.5T</t>
  </si>
  <si>
    <t>TRAILERS, GVW&gt;3.5T*</t>
  </si>
  <si>
    <t>SEMI-TRAILERS,GVW&gt;3.5T*</t>
  </si>
  <si>
    <t>2021
Apr</t>
  </si>
  <si>
    <t>2020
Apr</t>
  </si>
  <si>
    <t>2021
Jan - Apr</t>
  </si>
  <si>
    <t>2020
Jan - Apr</t>
  </si>
  <si>
    <t>CYNKOMET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</si>
</sst>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z_ł_-;\-* #,##0.00\ _z_ł_-;_-* &quot;-&quot;??\ _z_ł_-;_-@_-"/>
    <numFmt numFmtId="165" formatCode="0.0%"/>
    <numFmt numFmtId="166" formatCode="_-* #,##0\ _z_ł_-;\-* #,##0\ _z_ł_-;_-* &quot;-&quot;??\ _z_ł_-;_-@_-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sz val="10"/>
      <color indexed="8"/>
      <name val="Tahoma"/>
      <family val="2"/>
      <charset val="238"/>
    </font>
    <font>
      <sz val="11"/>
      <color indexed="8"/>
      <name val="Calibri"/>
      <family val="2"/>
    </font>
    <font>
      <sz val="10"/>
      <color indexed="23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  <charset val="238"/>
    </font>
    <font>
      <sz val="10"/>
      <color theme="1" tint="0.499984740745262"/>
      <name val="Tahoma"/>
      <family val="2"/>
      <charset val="238"/>
    </font>
    <font>
      <i/>
      <sz val="10"/>
      <color theme="1" tint="0.499984740745262"/>
      <name val="Tahoma"/>
      <family val="2"/>
      <charset val="238"/>
    </font>
    <font>
      <i/>
      <sz val="11"/>
      <color theme="1" tint="0.499984740745262"/>
      <name val="Calibri"/>
      <family val="2"/>
      <charset val="238"/>
      <scheme val="minor"/>
    </font>
    <font>
      <i/>
      <sz val="8"/>
      <color theme="1"/>
      <name val="Tahoma"/>
      <family val="2"/>
      <charset val="238"/>
    </font>
    <font>
      <b/>
      <i/>
      <sz val="10"/>
      <color theme="1" tint="0.499984740745262"/>
      <name val="Tahoma"/>
      <family val="2"/>
      <charset val="238"/>
    </font>
    <font>
      <i/>
      <sz val="10"/>
      <color theme="0" tint="-0.499984740745262"/>
      <name val="Arial"/>
      <family val="2"/>
      <charset val="238"/>
    </font>
    <font>
      <sz val="10"/>
      <color theme="1"/>
      <name val="Arial"/>
      <family val="2"/>
      <charset val="238"/>
    </font>
    <font>
      <b/>
      <i/>
      <sz val="11"/>
      <color theme="1" tint="0.499984740745262"/>
      <name val="Tahoma"/>
      <family val="2"/>
      <charset val="238"/>
    </font>
    <font>
      <b/>
      <sz val="10"/>
      <color theme="1"/>
      <name val="Tahoma"/>
      <family val="2"/>
      <charset val="238"/>
    </font>
    <font>
      <i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indexed="64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9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6">
    <xf numFmtId="0" fontId="0" fillId="0" borderId="0" xfId="0"/>
    <xf numFmtId="0" fontId="5" fillId="0" borderId="0" xfId="0" applyFont="1" applyAlignment="1">
      <alignment horizontal="right"/>
    </xf>
    <xf numFmtId="0" fontId="10" fillId="0" borderId="1" xfId="0" applyFont="1" applyBorder="1" applyAlignment="1">
      <alignment wrapText="1"/>
    </xf>
    <xf numFmtId="0" fontId="10" fillId="0" borderId="2" xfId="0" applyFont="1" applyBorder="1" applyAlignment="1">
      <alignment horizontal="left" wrapText="1" indent="1"/>
    </xf>
    <xf numFmtId="0" fontId="10" fillId="2" borderId="2" xfId="0" applyFont="1" applyFill="1" applyBorder="1" applyAlignment="1">
      <alignment wrapText="1"/>
    </xf>
    <xf numFmtId="0" fontId="10" fillId="2" borderId="3" xfId="0" applyFont="1" applyFill="1" applyBorder="1" applyAlignment="1">
      <alignment wrapText="1"/>
    </xf>
    <xf numFmtId="0" fontId="11" fillId="0" borderId="16" xfId="4" applyFont="1" applyFill="1" applyBorder="1" applyAlignment="1">
      <alignment horizontal="right" vertical="center"/>
    </xf>
    <xf numFmtId="0" fontId="12" fillId="2" borderId="4" xfId="4" applyFont="1" applyFill="1" applyBorder="1" applyAlignment="1">
      <alignment horizontal="center" vertical="center" wrapText="1"/>
    </xf>
    <xf numFmtId="0" fontId="3" fillId="0" borderId="5" xfId="4" applyNumberFormat="1" applyFont="1" applyFill="1" applyBorder="1" applyAlignment="1">
      <alignment vertical="center"/>
    </xf>
    <xf numFmtId="0" fontId="3" fillId="0" borderId="2" xfId="4" applyNumberFormat="1" applyFont="1" applyFill="1" applyBorder="1" applyAlignment="1">
      <alignment vertical="center"/>
    </xf>
    <xf numFmtId="0" fontId="3" fillId="0" borderId="6" xfId="4" applyNumberFormat="1" applyFont="1" applyFill="1" applyBorder="1" applyAlignment="1">
      <alignment vertical="center"/>
    </xf>
    <xf numFmtId="0" fontId="3" fillId="0" borderId="7" xfId="4" applyNumberFormat="1" applyFont="1" applyFill="1" applyBorder="1" applyAlignment="1">
      <alignment vertical="center"/>
    </xf>
    <xf numFmtId="0" fontId="4" fillId="2" borderId="3" xfId="4" applyNumberFormat="1" applyFont="1" applyFill="1" applyBorder="1" applyAlignment="1">
      <alignment vertical="center"/>
    </xf>
    <xf numFmtId="0" fontId="13" fillId="0" borderId="0" xfId="0" applyFont="1"/>
    <xf numFmtId="0" fontId="3" fillId="2" borderId="3" xfId="4" applyFont="1" applyFill="1" applyBorder="1"/>
    <xf numFmtId="165" fontId="3" fillId="0" borderId="17" xfId="7" applyNumberFormat="1" applyFont="1" applyFill="1" applyBorder="1" applyAlignment="1">
      <alignment vertical="center"/>
    </xf>
    <xf numFmtId="0" fontId="3" fillId="0" borderId="6" xfId="4" applyFont="1" applyFill="1" applyBorder="1"/>
    <xf numFmtId="0" fontId="12" fillId="2" borderId="7" xfId="4" applyFont="1" applyFill="1" applyBorder="1" applyAlignment="1">
      <alignment horizontal="center" vertical="center" wrapText="1"/>
    </xf>
    <xf numFmtId="0" fontId="3" fillId="2" borderId="2" xfId="4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left" wrapText="1" indent="1"/>
    </xf>
    <xf numFmtId="0" fontId="10" fillId="0" borderId="9" xfId="0" applyFont="1" applyBorder="1" applyAlignment="1">
      <alignment horizontal="left" wrapText="1" indent="1"/>
    </xf>
    <xf numFmtId="0" fontId="4" fillId="0" borderId="0" xfId="4" applyFont="1" applyFill="1" applyBorder="1" applyAlignment="1">
      <alignment vertical="center"/>
    </xf>
    <xf numFmtId="0" fontId="15" fillId="0" borderId="0" xfId="4" applyFont="1" applyFill="1" applyBorder="1" applyAlignment="1">
      <alignment vertical="center"/>
    </xf>
    <xf numFmtId="0" fontId="14" fillId="0" borderId="0" xfId="0" applyFont="1" applyFill="1" applyBorder="1" applyAlignment="1">
      <alignment horizontal="left" vertical="top" indent="1"/>
    </xf>
    <xf numFmtId="0" fontId="2" fillId="0" borderId="0" xfId="4" applyFont="1" applyFill="1"/>
    <xf numFmtId="0" fontId="16" fillId="0" borderId="0" xfId="4" applyFont="1" applyFill="1"/>
    <xf numFmtId="0" fontId="17" fillId="0" borderId="0" xfId="0" applyFont="1"/>
    <xf numFmtId="0" fontId="3" fillId="0" borderId="7" xfId="4" applyFont="1" applyFill="1" applyBorder="1" applyAlignment="1">
      <alignment horizontal="center" vertical="center"/>
    </xf>
    <xf numFmtId="0" fontId="2" fillId="0" borderId="0" xfId="4" applyFont="1" applyFill="1" applyBorder="1"/>
    <xf numFmtId="165" fontId="4" fillId="2" borderId="6" xfId="4" applyNumberFormat="1" applyFont="1" applyFill="1" applyBorder="1" applyAlignment="1">
      <alignment vertical="center"/>
    </xf>
    <xf numFmtId="166" fontId="0" fillId="0" borderId="0" xfId="0" applyNumberFormat="1"/>
    <xf numFmtId="0" fontId="3" fillId="0" borderId="3" xfId="4" applyNumberFormat="1" applyFont="1" applyFill="1" applyBorder="1" applyAlignment="1">
      <alignment vertical="center"/>
    </xf>
    <xf numFmtId="0" fontId="3" fillId="0" borderId="3" xfId="4" applyFont="1" applyFill="1" applyBorder="1"/>
    <xf numFmtId="0" fontId="3" fillId="0" borderId="1" xfId="4" applyNumberFormat="1" applyFont="1" applyFill="1" applyBorder="1" applyAlignment="1">
      <alignment vertical="center"/>
    </xf>
    <xf numFmtId="165" fontId="3" fillId="0" borderId="3" xfId="7" applyNumberFormat="1" applyFont="1" applyFill="1" applyBorder="1" applyAlignment="1">
      <alignment vertical="center"/>
    </xf>
    <xf numFmtId="0" fontId="3" fillId="0" borderId="16" xfId="4" applyFont="1" applyFill="1" applyBorder="1" applyAlignment="1">
      <alignment horizontal="right" vertical="center"/>
    </xf>
    <xf numFmtId="0" fontId="0" fillId="0" borderId="0" xfId="0" applyFill="1"/>
    <xf numFmtId="0" fontId="18" fillId="0" borderId="0" xfId="4" applyFont="1" applyFill="1" applyBorder="1" applyAlignment="1">
      <alignment vertical="center"/>
    </xf>
    <xf numFmtId="165" fontId="3" fillId="0" borderId="18" xfId="7" applyNumberFormat="1" applyFont="1" applyFill="1" applyBorder="1" applyAlignment="1">
      <alignment vertical="center"/>
    </xf>
    <xf numFmtId="0" fontId="3" fillId="2" borderId="10" xfId="4" applyFont="1" applyFill="1" applyBorder="1" applyAlignment="1">
      <alignment horizontal="center" wrapText="1"/>
    </xf>
    <xf numFmtId="3" fontId="3" fillId="0" borderId="7" xfId="4" applyNumberFormat="1" applyFont="1" applyFill="1" applyBorder="1" applyAlignment="1">
      <alignment vertical="center"/>
    </xf>
    <xf numFmtId="3" fontId="4" fillId="2" borderId="7" xfId="4" applyNumberFormat="1" applyFont="1" applyFill="1" applyBorder="1" applyAlignment="1">
      <alignment vertical="center"/>
    </xf>
    <xf numFmtId="165" fontId="3" fillId="0" borderId="11" xfId="7" applyNumberFormat="1" applyFont="1" applyFill="1" applyBorder="1" applyAlignment="1">
      <alignment vertical="center"/>
    </xf>
    <xf numFmtId="0" fontId="3" fillId="0" borderId="6" xfId="4" applyFont="1" applyFill="1" applyBorder="1" applyAlignment="1">
      <alignment horizontal="center" vertical="center"/>
    </xf>
    <xf numFmtId="0" fontId="3" fillId="0" borderId="5" xfId="4" applyFont="1" applyFill="1" applyBorder="1" applyAlignment="1">
      <alignment horizontal="center" vertical="center"/>
    </xf>
    <xf numFmtId="165" fontId="3" fillId="0" borderId="12" xfId="7" applyNumberFormat="1" applyFont="1" applyFill="1" applyBorder="1" applyAlignment="1">
      <alignment vertical="center"/>
    </xf>
    <xf numFmtId="3" fontId="3" fillId="0" borderId="1" xfId="4" applyNumberFormat="1" applyFont="1" applyFill="1" applyBorder="1" applyAlignment="1">
      <alignment vertical="center"/>
    </xf>
    <xf numFmtId="165" fontId="3" fillId="0" borderId="4" xfId="7" applyNumberFormat="1" applyFont="1" applyFill="1" applyBorder="1" applyAlignment="1">
      <alignment vertical="center"/>
    </xf>
    <xf numFmtId="0" fontId="15" fillId="0" borderId="0" xfId="4" applyFont="1" applyFill="1" applyBorder="1" applyAlignment="1">
      <alignment horizontal="center" vertical="center"/>
    </xf>
    <xf numFmtId="14" fontId="0" fillId="0" borderId="0" xfId="0" applyNumberFormat="1" applyAlignment="1">
      <alignment horizontal="right"/>
    </xf>
    <xf numFmtId="165" fontId="3" fillId="0" borderId="13" xfId="10" applyNumberFormat="1" applyFont="1" applyFill="1" applyBorder="1" applyAlignment="1">
      <alignment vertical="center"/>
    </xf>
    <xf numFmtId="165" fontId="3" fillId="0" borderId="11" xfId="10" applyNumberFormat="1" applyFont="1" applyFill="1" applyBorder="1" applyAlignment="1">
      <alignment vertical="center"/>
    </xf>
    <xf numFmtId="165" fontId="8" fillId="0" borderId="0" xfId="10" applyNumberFormat="1" applyFont="1"/>
    <xf numFmtId="0" fontId="3" fillId="0" borderId="9" xfId="4" applyFont="1" applyBorder="1" applyAlignment="1">
      <alignment horizontal="center" vertical="center"/>
    </xf>
    <xf numFmtId="0" fontId="3" fillId="0" borderId="14" xfId="4" applyFont="1" applyBorder="1" applyAlignment="1">
      <alignment vertical="center"/>
    </xf>
    <xf numFmtId="0" fontId="3" fillId="0" borderId="2" xfId="4" applyFont="1" applyBorder="1" applyAlignment="1">
      <alignment horizontal="center" vertical="center"/>
    </xf>
    <xf numFmtId="0" fontId="3" fillId="0" borderId="5" xfId="4" applyFont="1" applyBorder="1" applyAlignment="1">
      <alignment vertical="center"/>
    </xf>
    <xf numFmtId="0" fontId="3" fillId="0" borderId="7" xfId="4" applyFont="1" applyBorder="1" applyAlignment="1">
      <alignment horizontal="center" vertical="center"/>
    </xf>
    <xf numFmtId="0" fontId="3" fillId="0" borderId="6" xfId="4" applyFont="1" applyBorder="1" applyAlignment="1">
      <alignment vertical="center"/>
    </xf>
    <xf numFmtId="0" fontId="3" fillId="0" borderId="9" xfId="4" applyFont="1" applyBorder="1" applyAlignment="1">
      <alignment vertical="center"/>
    </xf>
    <xf numFmtId="10" fontId="3" fillId="0" borderId="10" xfId="7" applyNumberFormat="1" applyFont="1" applyBorder="1" applyAlignment="1">
      <alignment vertical="center"/>
    </xf>
    <xf numFmtId="0" fontId="3" fillId="0" borderId="8" xfId="4" applyFont="1" applyBorder="1" applyAlignment="1">
      <alignment vertical="center"/>
    </xf>
    <xf numFmtId="10" fontId="3" fillId="0" borderId="8" xfId="7" applyNumberFormat="1" applyFont="1" applyBorder="1" applyAlignment="1">
      <alignment vertical="center"/>
    </xf>
    <xf numFmtId="165" fontId="3" fillId="0" borderId="14" xfId="7" applyNumberFormat="1" applyFont="1" applyBorder="1" applyAlignment="1">
      <alignment vertical="center"/>
    </xf>
    <xf numFmtId="0" fontId="3" fillId="0" borderId="2" xfId="4" applyFont="1" applyBorder="1" applyAlignment="1">
      <alignment vertical="center"/>
    </xf>
    <xf numFmtId="10" fontId="3" fillId="0" borderId="12" xfId="7" applyNumberFormat="1" applyFont="1" applyBorder="1" applyAlignment="1">
      <alignment vertical="center"/>
    </xf>
    <xf numFmtId="0" fontId="3" fillId="0" borderId="0" xfId="4" applyFont="1" applyAlignment="1">
      <alignment vertical="center"/>
    </xf>
    <xf numFmtId="10" fontId="3" fillId="0" borderId="0" xfId="7" applyNumberFormat="1" applyFont="1" applyAlignment="1">
      <alignment vertical="center"/>
    </xf>
    <xf numFmtId="165" fontId="3" fillId="0" borderId="5" xfId="7" applyNumberFormat="1" applyFont="1" applyBorder="1" applyAlignment="1">
      <alignment vertical="center"/>
    </xf>
    <xf numFmtId="0" fontId="3" fillId="0" borderId="7" xfId="4" applyFont="1" applyBorder="1" applyAlignment="1">
      <alignment vertical="center"/>
    </xf>
    <xf numFmtId="10" fontId="3" fillId="0" borderId="11" xfId="7" applyNumberFormat="1" applyFont="1" applyBorder="1" applyAlignment="1">
      <alignment vertical="center"/>
    </xf>
    <xf numFmtId="0" fontId="3" fillId="0" borderId="4" xfId="4" applyFont="1" applyBorder="1" applyAlignment="1">
      <alignment vertical="center"/>
    </xf>
    <xf numFmtId="10" fontId="3" fillId="0" borderId="4" xfId="7" applyNumberFormat="1" applyFont="1" applyBorder="1" applyAlignment="1">
      <alignment vertical="center"/>
    </xf>
    <xf numFmtId="165" fontId="3" fillId="0" borderId="6" xfId="7" applyNumberFormat="1" applyFont="1" applyBorder="1" applyAlignment="1">
      <alignment vertical="center"/>
    </xf>
    <xf numFmtId="0" fontId="4" fillId="2" borderId="7" xfId="4" applyFont="1" applyFill="1" applyBorder="1" applyAlignment="1">
      <alignment vertical="center"/>
    </xf>
    <xf numFmtId="9" fontId="4" fillId="2" borderId="11" xfId="7" applyFont="1" applyFill="1" applyBorder="1" applyAlignment="1">
      <alignment vertical="center"/>
    </xf>
    <xf numFmtId="0" fontId="4" fillId="2" borderId="4" xfId="4" applyFont="1" applyFill="1" applyBorder="1" applyAlignment="1">
      <alignment vertical="center"/>
    </xf>
    <xf numFmtId="9" fontId="4" fillId="2" borderId="4" xfId="7" applyFont="1" applyFill="1" applyBorder="1" applyAlignment="1">
      <alignment vertical="center"/>
    </xf>
    <xf numFmtId="3" fontId="3" fillId="0" borderId="9" xfId="4" applyNumberFormat="1" applyFont="1" applyBorder="1" applyAlignment="1">
      <alignment vertical="center"/>
    </xf>
    <xf numFmtId="3" fontId="3" fillId="0" borderId="2" xfId="4" applyNumberFormat="1" applyFont="1" applyBorder="1" applyAlignment="1">
      <alignment vertical="center"/>
    </xf>
    <xf numFmtId="3" fontId="3" fillId="0" borderId="7" xfId="4" applyNumberFormat="1" applyFont="1" applyBorder="1" applyAlignment="1">
      <alignment vertical="center"/>
    </xf>
    <xf numFmtId="0" fontId="2" fillId="0" borderId="0" xfId="4"/>
    <xf numFmtId="0" fontId="3" fillId="0" borderId="5" xfId="4" applyFont="1" applyBorder="1" applyAlignment="1">
      <alignment horizontal="center" vertical="center"/>
    </xf>
    <xf numFmtId="0" fontId="4" fillId="2" borderId="0" xfId="4" applyNumberFormat="1" applyFont="1" applyFill="1" applyBorder="1" applyAlignment="1">
      <alignment vertical="center"/>
    </xf>
    <xf numFmtId="0" fontId="4" fillId="2" borderId="0" xfId="4" applyFont="1" applyFill="1" applyBorder="1" applyAlignment="1">
      <alignment vertical="center"/>
    </xf>
    <xf numFmtId="9" fontId="4" fillId="2" borderId="0" xfId="7" applyFont="1" applyFill="1" applyBorder="1" applyAlignment="1">
      <alignment vertical="center"/>
    </xf>
    <xf numFmtId="165" fontId="4" fillId="2" borderId="0" xfId="4" applyNumberFormat="1" applyFont="1" applyFill="1" applyBorder="1" applyAlignment="1">
      <alignment vertical="center"/>
    </xf>
    <xf numFmtId="165" fontId="3" fillId="0" borderId="11" xfId="7" applyNumberFormat="1" applyFont="1" applyBorder="1" applyAlignment="1">
      <alignment vertical="center"/>
    </xf>
    <xf numFmtId="165" fontId="3" fillId="0" borderId="10" xfId="7" applyNumberFormat="1" applyFont="1" applyBorder="1" applyAlignment="1">
      <alignment vertical="center"/>
    </xf>
    <xf numFmtId="165" fontId="3" fillId="0" borderId="12" xfId="7" applyNumberFormat="1" applyFont="1" applyBorder="1" applyAlignment="1">
      <alignment vertical="center"/>
    </xf>
    <xf numFmtId="0" fontId="3" fillId="2" borderId="8" xfId="4" applyFont="1" applyFill="1" applyBorder="1" applyAlignment="1">
      <alignment horizontal="center" vertical="center" wrapText="1"/>
    </xf>
    <xf numFmtId="0" fontId="12" fillId="2" borderId="11" xfId="4" applyFont="1" applyFill="1" applyBorder="1" applyAlignment="1">
      <alignment horizontal="center" vertical="top" wrapText="1"/>
    </xf>
    <xf numFmtId="0" fontId="3" fillId="2" borderId="8" xfId="4" applyFont="1" applyFill="1" applyBorder="1" applyAlignment="1">
      <alignment horizontal="center" vertical="center" wrapText="1"/>
    </xf>
    <xf numFmtId="0" fontId="12" fillId="2" borderId="11" xfId="4" applyFont="1" applyFill="1" applyBorder="1" applyAlignment="1">
      <alignment horizontal="center" vertical="top" wrapText="1"/>
    </xf>
    <xf numFmtId="0" fontId="20" fillId="0" borderId="0" xfId="0" applyFont="1"/>
    <xf numFmtId="166" fontId="5" fillId="3" borderId="3" xfId="3" applyNumberFormat="1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166" fontId="10" fillId="0" borderId="3" xfId="3" applyNumberFormat="1" applyFont="1" applyBorder="1" applyAlignment="1">
      <alignment horizontal="center"/>
    </xf>
    <xf numFmtId="165" fontId="10" fillId="0" borderId="3" xfId="10" applyNumberFormat="1" applyFont="1" applyBorder="1" applyAlignment="1">
      <alignment horizontal="center"/>
    </xf>
    <xf numFmtId="166" fontId="10" fillId="0" borderId="5" xfId="3" applyNumberFormat="1" applyFont="1" applyBorder="1" applyAlignment="1">
      <alignment horizontal="center"/>
    </xf>
    <xf numFmtId="165" fontId="10" fillId="0" borderId="5" xfId="10" applyNumberFormat="1" applyFont="1" applyBorder="1" applyAlignment="1">
      <alignment horizontal="center"/>
    </xf>
    <xf numFmtId="166" fontId="10" fillId="2" borderId="3" xfId="3" applyNumberFormat="1" applyFont="1" applyFill="1" applyBorder="1" applyAlignment="1">
      <alignment horizontal="center"/>
    </xf>
    <xf numFmtId="165" fontId="10" fillId="2" borderId="3" xfId="10" applyNumberFormat="1" applyFont="1" applyFill="1" applyBorder="1" applyAlignment="1">
      <alignment horizontal="center"/>
    </xf>
    <xf numFmtId="0" fontId="14" fillId="0" borderId="8" xfId="0" applyFont="1" applyBorder="1" applyAlignment="1">
      <alignment horizontal="left" wrapText="1" indent="1"/>
    </xf>
    <xf numFmtId="166" fontId="10" fillId="0" borderId="14" xfId="3" applyNumberFormat="1" applyFont="1" applyBorder="1" applyAlignment="1">
      <alignment horizontal="center"/>
    </xf>
    <xf numFmtId="165" fontId="10" fillId="0" borderId="14" xfId="10" applyNumberFormat="1" applyFont="1" applyBorder="1" applyAlignment="1">
      <alignment horizontal="center"/>
    </xf>
    <xf numFmtId="0" fontId="10" fillId="2" borderId="1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4" fillId="0" borderId="0" xfId="4" applyFont="1" applyFill="1" applyBorder="1" applyAlignment="1">
      <alignment horizontal="center" vertical="center"/>
    </xf>
    <xf numFmtId="0" fontId="15" fillId="0" borderId="0" xfId="4" applyFont="1" applyFill="1" applyBorder="1" applyAlignment="1">
      <alignment horizontal="center" vertical="center"/>
    </xf>
    <xf numFmtId="0" fontId="4" fillId="2" borderId="9" xfId="4" applyFont="1" applyFill="1" applyBorder="1" applyAlignment="1">
      <alignment horizontal="center" wrapText="1"/>
    </xf>
    <xf numFmtId="0" fontId="4" fillId="2" borderId="2" xfId="4" applyFont="1" applyFill="1" applyBorder="1" applyAlignment="1">
      <alignment horizontal="center" wrapText="1"/>
    </xf>
    <xf numFmtId="0" fontId="4" fillId="2" borderId="14" xfId="4" applyFont="1" applyFill="1" applyBorder="1" applyAlignment="1">
      <alignment horizontal="center" wrapText="1"/>
    </xf>
    <xf numFmtId="0" fontId="4" fillId="2" borderId="5" xfId="4" applyFont="1" applyFill="1" applyBorder="1" applyAlignment="1">
      <alignment horizontal="center" wrapText="1"/>
    </xf>
    <xf numFmtId="0" fontId="19" fillId="2" borderId="9" xfId="4" applyFont="1" applyFill="1" applyBorder="1" applyAlignment="1">
      <alignment horizontal="center" vertical="center"/>
    </xf>
    <xf numFmtId="0" fontId="19" fillId="2" borderId="8" xfId="4" applyFont="1" applyFill="1" applyBorder="1" applyAlignment="1">
      <alignment horizontal="center" vertical="center"/>
    </xf>
    <xf numFmtId="0" fontId="19" fillId="2" borderId="10" xfId="4" applyFont="1" applyFill="1" applyBorder="1" applyAlignment="1">
      <alignment horizontal="center" vertical="center"/>
    </xf>
    <xf numFmtId="0" fontId="15" fillId="2" borderId="7" xfId="4" applyFont="1" applyFill="1" applyBorder="1" applyAlignment="1">
      <alignment horizontal="center" vertical="center"/>
    </xf>
    <xf numFmtId="0" fontId="15" fillId="2" borderId="4" xfId="4" applyFont="1" applyFill="1" applyBorder="1" applyAlignment="1">
      <alignment horizontal="center" vertical="center"/>
    </xf>
    <xf numFmtId="0" fontId="15" fillId="2" borderId="11" xfId="4" applyFont="1" applyFill="1" applyBorder="1" applyAlignment="1">
      <alignment horizontal="center" vertical="center"/>
    </xf>
    <xf numFmtId="0" fontId="3" fillId="2" borderId="9" xfId="4" applyFont="1" applyFill="1" applyBorder="1" applyAlignment="1">
      <alignment horizontal="center" vertical="center" wrapText="1"/>
    </xf>
    <xf numFmtId="0" fontId="3" fillId="2" borderId="10" xfId="4" applyFont="1" applyFill="1" applyBorder="1" applyAlignment="1">
      <alignment horizontal="center" vertical="center" wrapText="1"/>
    </xf>
    <xf numFmtId="0" fontId="3" fillId="2" borderId="7" xfId="4" applyFont="1" applyFill="1" applyBorder="1" applyAlignment="1">
      <alignment horizontal="center" vertical="center" wrapText="1"/>
    </xf>
    <xf numFmtId="0" fontId="3" fillId="2" borderId="11" xfId="4" applyFont="1" applyFill="1" applyBorder="1" applyAlignment="1">
      <alignment horizontal="center" vertical="center" wrapText="1"/>
    </xf>
    <xf numFmtId="0" fontId="3" fillId="2" borderId="8" xfId="4" applyFont="1" applyFill="1" applyBorder="1" applyAlignment="1">
      <alignment horizontal="center" vertical="center" wrapText="1"/>
    </xf>
    <xf numFmtId="0" fontId="3" fillId="2" borderId="4" xfId="4" applyFont="1" applyFill="1" applyBorder="1" applyAlignment="1">
      <alignment horizontal="center" vertical="center" wrapText="1"/>
    </xf>
    <xf numFmtId="0" fontId="3" fillId="2" borderId="12" xfId="4" applyFont="1" applyFill="1" applyBorder="1" applyAlignment="1">
      <alignment horizontal="center" wrapText="1"/>
    </xf>
    <xf numFmtId="0" fontId="15" fillId="2" borderId="2" xfId="4" applyFont="1" applyFill="1" applyBorder="1" applyAlignment="1">
      <alignment horizontal="center" vertical="top"/>
    </xf>
    <xf numFmtId="0" fontId="15" fillId="2" borderId="7" xfId="4" applyFont="1" applyFill="1" applyBorder="1" applyAlignment="1">
      <alignment horizontal="center" vertical="top"/>
    </xf>
    <xf numFmtId="0" fontId="12" fillId="2" borderId="12" xfId="4" applyFont="1" applyFill="1" applyBorder="1" applyAlignment="1">
      <alignment horizontal="center" vertical="top" wrapText="1"/>
    </xf>
    <xf numFmtId="0" fontId="12" fillId="2" borderId="11" xfId="4" applyFont="1" applyFill="1" applyBorder="1" applyAlignment="1">
      <alignment horizontal="center" vertical="top" wrapText="1"/>
    </xf>
    <xf numFmtId="0" fontId="15" fillId="2" borderId="5" xfId="4" applyFont="1" applyFill="1" applyBorder="1" applyAlignment="1">
      <alignment horizontal="center" vertical="top"/>
    </xf>
    <xf numFmtId="0" fontId="15" fillId="2" borderId="6" xfId="4" applyFont="1" applyFill="1" applyBorder="1" applyAlignment="1">
      <alignment horizontal="center" vertical="top"/>
    </xf>
    <xf numFmtId="0" fontId="3" fillId="0" borderId="6" xfId="4" applyFont="1" applyBorder="1"/>
    <xf numFmtId="0" fontId="4" fillId="2" borderId="3" xfId="4" applyFont="1" applyFill="1" applyBorder="1" applyAlignment="1">
      <alignment vertical="center"/>
    </xf>
  </cellXfs>
  <cellStyles count="11">
    <cellStyle name="Dziesiętny 2" xfId="1" xr:uid="{00000000-0005-0000-0000-000001000000}"/>
    <cellStyle name="Dziesiętny 3" xfId="2" xr:uid="{00000000-0005-0000-0000-000002000000}"/>
    <cellStyle name="Dziesiętny 4" xfId="3" xr:uid="{00000000-0005-0000-0000-000003000000}"/>
    <cellStyle name="Normalny" xfId="0" builtinId="0"/>
    <cellStyle name="Normalny 2" xfId="4" xr:uid="{00000000-0005-0000-0000-000005000000}"/>
    <cellStyle name="Normalny 3" xfId="5" xr:uid="{00000000-0005-0000-0000-000006000000}"/>
    <cellStyle name="Normalny 4" xfId="6" xr:uid="{00000000-0005-0000-0000-000007000000}"/>
    <cellStyle name="Procentowy 2" xfId="7" xr:uid="{00000000-0005-0000-0000-000009000000}"/>
    <cellStyle name="Procentowy 3" xfId="8" xr:uid="{00000000-0005-0000-0000-00000A000000}"/>
    <cellStyle name="Procentowy 4" xfId="9" xr:uid="{00000000-0005-0000-0000-00000B000000}"/>
    <cellStyle name="Procentowy 5" xfId="10" xr:uid="{00000000-0005-0000-0000-00000C000000}"/>
  </cellStyles>
  <dxfs count="48"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image" Target="../media/image5.png"/><Relationship Id="rId1" Type="http://schemas.openxmlformats.org/officeDocument/2006/relationships/image" Target="../media/image4.png"/><Relationship Id="rId4" Type="http://schemas.openxmlformats.org/officeDocument/2006/relationships/image" Target="../media/image7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jpeg"/><Relationship Id="rId1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447675</xdr:colOff>
      <xdr:row>12</xdr:row>
      <xdr:rowOff>180975</xdr:rowOff>
    </xdr:from>
    <xdr:to>
      <xdr:col>16</xdr:col>
      <xdr:colOff>78105</xdr:colOff>
      <xdr:row>27</xdr:row>
      <xdr:rowOff>281940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CBECCF5D-F317-471C-B625-1672FEA588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86550" y="3800475"/>
          <a:ext cx="5173980" cy="428244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64</xdr:row>
      <xdr:rowOff>0</xdr:rowOff>
    </xdr:from>
    <xdr:to>
      <xdr:col>11</xdr:col>
      <xdr:colOff>126086</xdr:colOff>
      <xdr:row>80</xdr:row>
      <xdr:rowOff>177064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E633DD1D-5A20-4611-BE23-5B60E8894F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068050"/>
          <a:ext cx="8498561" cy="322506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9</xdr:col>
      <xdr:colOff>209550</xdr:colOff>
      <xdr:row>64</xdr:row>
      <xdr:rowOff>17453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8B02D145-FFE4-4786-B54E-D43F52E485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6305550"/>
          <a:ext cx="7372350" cy="477995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37</xdr:row>
      <xdr:rowOff>0</xdr:rowOff>
    </xdr:from>
    <xdr:to>
      <xdr:col>21</xdr:col>
      <xdr:colOff>604243</xdr:colOff>
      <xdr:row>53</xdr:row>
      <xdr:rowOff>116098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512CEF6A-D16F-4CA1-BDE1-679CD7CE87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62725" y="6715125"/>
          <a:ext cx="8529043" cy="3164098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59</xdr:row>
      <xdr:rowOff>0</xdr:rowOff>
    </xdr:from>
    <xdr:to>
      <xdr:col>21</xdr:col>
      <xdr:colOff>598147</xdr:colOff>
      <xdr:row>75</xdr:row>
      <xdr:rowOff>67326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id="{98230606-4647-4A2A-A909-5ABC58EB95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562725" y="10906125"/>
          <a:ext cx="8522947" cy="311532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7</xdr:col>
      <xdr:colOff>533400</xdr:colOff>
      <xdr:row>57</xdr:row>
      <xdr:rowOff>20793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E496F0F1-BC33-456F-A648-8905CFA3AB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6334125"/>
          <a:ext cx="6496050" cy="421179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7</xdr:col>
      <xdr:colOff>542925</xdr:colOff>
      <xdr:row>79</xdr:row>
      <xdr:rowOff>73628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42D64BE3-4115-44FA-A712-D6AECA41CD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10525125"/>
          <a:ext cx="6505575" cy="426462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35</xdr:row>
      <xdr:rowOff>0</xdr:rowOff>
    </xdr:from>
    <xdr:to>
      <xdr:col>10</xdr:col>
      <xdr:colOff>590550</xdr:colOff>
      <xdr:row>52</xdr:row>
      <xdr:rowOff>7620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82C8FCC1-FDA9-48AF-B50A-1E0D5F170D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324600"/>
          <a:ext cx="8534400" cy="324612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30</xdr:row>
      <xdr:rowOff>0</xdr:rowOff>
    </xdr:from>
    <xdr:to>
      <xdr:col>11</xdr:col>
      <xdr:colOff>167640</xdr:colOff>
      <xdr:row>46</xdr:row>
      <xdr:rowOff>60960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2F508935-131F-42DC-A71C-62E9E1005C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448300"/>
          <a:ext cx="8511540" cy="310896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11</xdr:col>
      <xdr:colOff>220980</xdr:colOff>
      <xdr:row>99</xdr:row>
      <xdr:rowOff>38100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2DBAB53-60B1-4CE5-AD0D-5170FEDC04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4963775"/>
          <a:ext cx="8564880" cy="34671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ZMSOIS/PZPM%202014/CEP/01.2014/dane%20szczeg&#243;&#322;owe/raporty/PZPM_CEP_RAPORT_PRZYCZEPY_NACZEPY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ZMSOIS/PZPM%202013/CEP/02.2013/dane%20szczeg&#243;&#322;owe/raporty/PZPM_CEP_RAPORT_PRZYCZEPY_NACZEPY_CZY_CZASOWEwy&#322;acznieNIE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ZPM%202017/CEP/11.2017/dane%20szczeg&#243;&#322;owe/raporty/PZPM_CEP_RAPORT_WSZYSTKIE_POJAZDY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ZMSOIS/PZPM%202012/CEP/12.2012/dane%20szczeg&#243;&#322;owe/raporty/PZPM_CEP_RAPORT_WSZYSTKIE_POJAZDY_GRUDZIE&#323;_2012_NOWE%20I%20U&#379;YWAN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PRZYCZ. NACZ.-tabele i wykresy"/>
      <sheetName val="PN&gt;3.5T - tabela (1)"/>
      <sheetName val="PN&gt;3.5T - analiza1"/>
      <sheetName val="PN&gt;3.5T - tabela (2)"/>
      <sheetName val="PN&gt;3.5T - analiza2"/>
      <sheetName val="N&gt;3.5T - tabela (1)"/>
      <sheetName val="N&gt;3.5T - analiza1"/>
      <sheetName val="N&gt;3.5T - tabela (2)"/>
      <sheetName val="N&gt;3.5T - analiza2"/>
      <sheetName val="N&gt;3.5T - Podrodzaje - tabela"/>
      <sheetName val="N&gt;3.5T - Podrodzaje-analiza1"/>
      <sheetName val="P&gt;3.5T - tabela (1)"/>
      <sheetName val="P&gt;3.5T - analiza1"/>
      <sheetName val="P&gt;3.5T - tabela (2)"/>
      <sheetName val="P&gt;3.5T - analiza2"/>
      <sheetName val="P&gt;3.5T - Podrodzaje - tabela"/>
      <sheetName val="P&gt;3.5T - Podrodzaje-analiza1"/>
      <sheetName val="N-C - tabela (1)"/>
      <sheetName val="N-C - analiza1"/>
      <sheetName val="N-C - tabela (2)"/>
      <sheetName val="N-C - analiza2"/>
      <sheetName val="N-C - Podrodzaje - tabela (1)"/>
      <sheetName val="N-C - Podrodzaje-analiza1"/>
      <sheetName val="P-C - tabela (1)"/>
      <sheetName val="P-C - analiza1"/>
      <sheetName val="P-C - tabela (2)"/>
      <sheetName val="P-C - analiza2"/>
      <sheetName val="P-C - Podrodzaje - tabela (1)"/>
      <sheetName val="P-C - Podrodzaje-analiza1"/>
      <sheetName val="P-L - tabela (1)"/>
      <sheetName val="P-L - analiza1"/>
      <sheetName val="P-L - tabela (2)"/>
      <sheetName val="P-L - analiza2"/>
      <sheetName val="P-CR - tabela (1)"/>
      <sheetName val="P-CR - analiza1"/>
      <sheetName val="P-CR - tabela (2)"/>
      <sheetName val="P-R - analiza2"/>
      <sheetName val="Naczepy-przeznaczenie-analiza"/>
      <sheetName val="Przyczepy-przeznaczenie-analiza"/>
      <sheetName val="Rodzaje - analiza"/>
      <sheetName val="BAZA_PRZYCZEPY_NACZEPY"/>
      <sheetName val="Arkusz1"/>
    </sheetNames>
    <sheetDataSet>
      <sheetData sheetId="0">
        <row r="21">
          <cell r="E21" t="str">
            <v>WSZYSTKIE</v>
          </cell>
        </row>
        <row r="63">
          <cell r="A63" t="str">
            <v>NOWYCH</v>
          </cell>
          <cell r="B63" t="str">
            <v>NEW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NACZ. PRZYCZ.-tabele i wykresy"/>
      <sheetName val="N-C - tabela (1)"/>
      <sheetName val="N-C - analiza1"/>
      <sheetName val="N-C - tabela (2)"/>
      <sheetName val="N-C - analiza2"/>
      <sheetName val="P-C - tabela (1)"/>
      <sheetName val="P-C - analiza1"/>
      <sheetName val="P-C - tabela (2)"/>
      <sheetName val="P-C - analiza2"/>
      <sheetName val="P-L - tabela (1)"/>
      <sheetName val="P-L - analiza1"/>
      <sheetName val="P-L - tabela (2)"/>
      <sheetName val="P-L - analiza2"/>
      <sheetName val="Naczepy-podrodzaj-analiza"/>
      <sheetName val="Naczepy-przeznaczenie-analiza"/>
      <sheetName val="Przyczepy-podrodzaj-analiza"/>
      <sheetName val="Przyczepy-przeznaczenie-analiza"/>
      <sheetName val="Rodzaje - analiza"/>
      <sheetName val="BAZA_REJESTRACJE"/>
    </sheetNames>
    <sheetDataSet>
      <sheetData sheetId="0" refreshError="1">
        <row r="63">
          <cell r="A63" t="str">
            <v>NOWYCH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NDEXpdf"/>
      <sheetName val="POJAZDY - tabele i wykresy (1)"/>
      <sheetName val="Rodzaje - analiza (2)"/>
      <sheetName val="POJAZDY - tabele i wykresy (2)"/>
      <sheetName val="Rodzaje - analiza (3)"/>
      <sheetName val="SO i SD - tabele i wykresy"/>
      <sheetName val="SC pow 3,5T - tabele i wykresy "/>
      <sheetName val="PRZYCZ. NACZ.-tabele i wykresy"/>
      <sheetName val="PTW i ATV - tabele i wykresy"/>
      <sheetName val="SO - tabela (1)"/>
      <sheetName val="SO - analiza1"/>
      <sheetName val="SO - tabela (2)"/>
      <sheetName val="SO - analiza2"/>
      <sheetName val="SO# - tabela (1)"/>
      <sheetName val="SO# - analiza1"/>
      <sheetName val="SO# - tabela (2)"/>
      <sheetName val="SO# - analiza2"/>
      <sheetName val="SC-DOST i SS-DOST - tabela (1)"/>
      <sheetName val="SC-DOST i SS-DOST - analiza1"/>
      <sheetName val="SC-DOST i SS-DOST - tabela (2)"/>
      <sheetName val="SC-DOST i SS-DOST - analiza2"/>
      <sheetName val="SO i SC do 3.5T - tabela (1)"/>
      <sheetName val="SO i SC do 3.5T - analiza1"/>
      <sheetName val="SO i SC do 3.5T - tabela (2)"/>
      <sheetName val="SO i SC do 3.5T - analiza2"/>
      <sheetName val="SC pow 3.5T - tabela (1)"/>
      <sheetName val="SC pow 3.5T - analiza1"/>
      <sheetName val="SC pow 3.5T - tabela (2)"/>
      <sheetName val="SC pow 3.5T - analiza2"/>
      <sheetName val="SC od 3,5T segmenty - tabela1 "/>
      <sheetName val="SC od 3,5T segmenty - tabela2"/>
      <sheetName val="SC od 3,5T seg-analiza1"/>
      <sheetName val="SC od 3,5T seg-analiza2"/>
      <sheetName val="SC od 3,5T seg-analiza3"/>
      <sheetName val="SC od 3,5T seg-analiza4"/>
      <sheetName val="SC od 3,5T seg-analiza5"/>
      <sheetName val="SC od 3,5T seg-analiza6"/>
      <sheetName val="SC od 3,5T seg-analiza7"/>
      <sheetName val="PN&gt;3.5T - tabela (1)"/>
      <sheetName val="PN&gt;3.5T - analiza1"/>
      <sheetName val="PN&gt;3.5T - tabela (2)"/>
      <sheetName val="PN&gt;3.5T - analiza2"/>
      <sheetName val="AUTOBUSY - tabela (1)"/>
      <sheetName val="AUTOBUSY - analiza1"/>
      <sheetName val="AUTOBUSY - tabela (2)"/>
      <sheetName val="AUTOBUSY - analiza2"/>
      <sheetName val="MC - tabela (1)"/>
      <sheetName val="MC - analiza1"/>
      <sheetName val="MC - tabela (2)"/>
      <sheetName val="MC - analiza2"/>
      <sheetName val="MP - tabela (1)"/>
      <sheetName val="MP - analiza1"/>
      <sheetName val="MP - tabela (2)"/>
      <sheetName val="MP - analiza2"/>
      <sheetName val="Samochodowy inny - tabela (1)"/>
      <sheetName val="Samochodowy inny - analiza1"/>
      <sheetName val="Samochodowy inny - tabela (2)"/>
      <sheetName val="Samochodowy inny - analiza2"/>
      <sheetName val="Ciągniki rolnicze - tabela (1)"/>
      <sheetName val="Ciągniki rolnicze - analiza1"/>
      <sheetName val="Ciągniki rolnicze - tabela (2)"/>
      <sheetName val="Ciągniki rolnicze - analiza2"/>
      <sheetName val="Microcar - tabela (1)"/>
      <sheetName val="Microcar - analiza1"/>
      <sheetName val="Microcar - tabela (2)"/>
      <sheetName val="Microcar - analiza2"/>
      <sheetName val="Rodzaje - analiza"/>
      <sheetName val="Rodzaje PiN - analiza"/>
      <sheetName val="Analiza - CV"/>
      <sheetName val="Analiza - CV (2)"/>
      <sheetName val="BAZA_REJESTRACJE"/>
      <sheetName val="BAZA_PRZYCZEPY_NACZEPY"/>
    </sheetNames>
    <sheetDataSet>
      <sheetData sheetId="0">
        <row r="16">
          <cell r="E16" t="str">
            <v>Listopad</v>
          </cell>
        </row>
        <row r="53">
          <cell r="A53" t="str">
            <v>NOWYCH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O i SD - tabele i wykresy"/>
      <sheetName val="SC pow 3,5T - tabele i wykresy "/>
      <sheetName val="PTW i ATV - tabele i wykresy"/>
      <sheetName val="SO i SO# - tabela (1)"/>
      <sheetName val="SO i SO# - tabela (2)"/>
      <sheetName val="SO# - tabela (1)"/>
      <sheetName val="SC-DOST i SS-DOST - tabela (1)"/>
      <sheetName val="SC-DOST i SS-DOST - tabela (2)"/>
      <sheetName val="SO i SC do 3.5T - tabela (1)"/>
      <sheetName val="SO i SC do 3.5T - tabela (2)"/>
      <sheetName val="SC pow 3.5T - tabela (1)"/>
      <sheetName val="SC pow 3.5T - tabela (2)"/>
      <sheetName val="SC od 3,5T segmenty - tabela1 "/>
      <sheetName val="SC od 3,5T segmenty - tabela2"/>
      <sheetName val="AUTOBUSY - tabela (1)"/>
      <sheetName val="AUTOBUSY - tabela (2)"/>
      <sheetName val="MC - tabela (1)"/>
      <sheetName val="MC - tabela (2)"/>
      <sheetName val="MP - tabela (1)"/>
      <sheetName val="MP - tabela (2)"/>
      <sheetName val="Samochodowy inny - tabela (1)"/>
      <sheetName val="Samochodowy inny - tabela (2)"/>
      <sheetName val="Ciągniki rolnicze - tabela (1)"/>
      <sheetName val="Ciągniki rolnicze - tabela (2)"/>
    </sheetNames>
    <sheetDataSet>
      <sheetData sheetId="0" refreshError="1">
        <row r="21">
          <cell r="E21" t="str">
            <v>Grudzień</v>
          </cell>
        </row>
        <row r="26">
          <cell r="E26">
            <v>2012</v>
          </cell>
        </row>
        <row r="59">
          <cell r="A59">
            <v>0</v>
          </cell>
        </row>
        <row r="60">
          <cell r="A60">
            <v>0</v>
          </cell>
        </row>
        <row r="61">
          <cell r="A61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424E8E-3CAE-47CB-8CB2-9E04572E5401}">
  <dimension ref="A1:H34"/>
  <sheetViews>
    <sheetView showGridLines="0" tabSelected="1" zoomScaleNormal="100" workbookViewId="0"/>
  </sheetViews>
  <sheetFormatPr defaultRowHeight="15" x14ac:dyDescent="0.25"/>
  <cols>
    <col min="1" max="1" width="28.140625" customWidth="1"/>
    <col min="2" max="6" width="11" customWidth="1"/>
    <col min="7" max="7" width="10.42578125" customWidth="1"/>
    <col min="8" max="8" width="10" bestFit="1" customWidth="1"/>
  </cols>
  <sheetData>
    <row r="1" spans="1:8" x14ac:dyDescent="0.25">
      <c r="A1" s="94" t="s">
        <v>105</v>
      </c>
      <c r="G1" s="49">
        <v>44323</v>
      </c>
    </row>
    <row r="2" spans="1:8" x14ac:dyDescent="0.25">
      <c r="G2" s="1" t="s">
        <v>106</v>
      </c>
    </row>
    <row r="3" spans="1:8" ht="26.1" customHeight="1" x14ac:dyDescent="0.25">
      <c r="A3" s="106" t="s">
        <v>107</v>
      </c>
      <c r="B3" s="107"/>
      <c r="C3" s="107"/>
      <c r="D3" s="107"/>
      <c r="E3" s="107"/>
      <c r="F3" s="107"/>
      <c r="G3" s="108"/>
    </row>
    <row r="4" spans="1:8" ht="26.1" customHeight="1" x14ac:dyDescent="0.25">
      <c r="A4" s="4"/>
      <c r="B4" s="95" t="s">
        <v>123</v>
      </c>
      <c r="C4" s="95" t="s">
        <v>124</v>
      </c>
      <c r="D4" s="96" t="s">
        <v>108</v>
      </c>
      <c r="E4" s="95" t="s">
        <v>125</v>
      </c>
      <c r="F4" s="95" t="s">
        <v>126</v>
      </c>
      <c r="G4" s="96" t="s">
        <v>108</v>
      </c>
    </row>
    <row r="5" spans="1:8" ht="26.1" customHeight="1" x14ac:dyDescent="0.25">
      <c r="A5" s="2" t="s">
        <v>109</v>
      </c>
      <c r="B5" s="97">
        <v>8555</v>
      </c>
      <c r="C5" s="97">
        <v>3711</v>
      </c>
      <c r="D5" s="98">
        <v>1.3053085421719213</v>
      </c>
      <c r="E5" s="97">
        <v>26290</v>
      </c>
      <c r="F5" s="97">
        <v>16093</v>
      </c>
      <c r="G5" s="98">
        <v>0.63362952836637043</v>
      </c>
    </row>
    <row r="6" spans="1:8" ht="26.1" customHeight="1" x14ac:dyDescent="0.25">
      <c r="A6" s="3" t="s">
        <v>110</v>
      </c>
      <c r="B6" s="99">
        <v>1337</v>
      </c>
      <c r="C6" s="99">
        <v>597</v>
      </c>
      <c r="D6" s="100">
        <v>1.2395309882747068</v>
      </c>
      <c r="E6" s="99">
        <v>4686</v>
      </c>
      <c r="F6" s="99">
        <v>2813</v>
      </c>
      <c r="G6" s="100">
        <v>0.66583718450053331</v>
      </c>
    </row>
    <row r="7" spans="1:8" ht="26.1" customHeight="1" x14ac:dyDescent="0.25">
      <c r="A7" s="19" t="s">
        <v>111</v>
      </c>
      <c r="B7" s="99">
        <v>300</v>
      </c>
      <c r="C7" s="99">
        <v>119</v>
      </c>
      <c r="D7" s="100">
        <v>1.5210084033613445</v>
      </c>
      <c r="E7" s="99">
        <v>799</v>
      </c>
      <c r="F7" s="99">
        <v>423</v>
      </c>
      <c r="G7" s="100">
        <v>0.88888888888888884</v>
      </c>
    </row>
    <row r="8" spans="1:8" ht="26.1" customHeight="1" x14ac:dyDescent="0.25">
      <c r="A8" s="19" t="s">
        <v>112</v>
      </c>
      <c r="B8" s="99">
        <v>6192</v>
      </c>
      <c r="C8" s="99">
        <v>2538</v>
      </c>
      <c r="D8" s="100">
        <v>1.4397163120567376</v>
      </c>
      <c r="E8" s="99">
        <v>18584</v>
      </c>
      <c r="F8" s="99">
        <v>10972</v>
      </c>
      <c r="G8" s="100">
        <v>0.69376594969012029</v>
      </c>
    </row>
    <row r="9" spans="1:8" ht="26.1" customHeight="1" x14ac:dyDescent="0.25">
      <c r="A9" s="19" t="s">
        <v>113</v>
      </c>
      <c r="B9" s="99">
        <v>726</v>
      </c>
      <c r="C9" s="99">
        <v>457</v>
      </c>
      <c r="D9" s="100">
        <v>0.5886214442013129</v>
      </c>
      <c r="E9" s="99">
        <v>2221</v>
      </c>
      <c r="F9" s="99">
        <v>1885</v>
      </c>
      <c r="G9" s="100">
        <v>0.17824933687002642</v>
      </c>
    </row>
    <row r="10" spans="1:8" ht="26.1" customHeight="1" x14ac:dyDescent="0.25">
      <c r="A10" s="19" t="s">
        <v>114</v>
      </c>
      <c r="B10" s="99">
        <v>0</v>
      </c>
      <c r="C10" s="99">
        <v>0</v>
      </c>
      <c r="D10" s="100"/>
      <c r="E10" s="99">
        <v>0</v>
      </c>
      <c r="F10" s="99">
        <v>0</v>
      </c>
      <c r="G10" s="100"/>
    </row>
    <row r="11" spans="1:8" ht="26.1" customHeight="1" x14ac:dyDescent="0.25">
      <c r="A11" s="2" t="s">
        <v>115</v>
      </c>
      <c r="B11" s="97">
        <v>2751</v>
      </c>
      <c r="C11" s="97">
        <v>677</v>
      </c>
      <c r="D11" s="98">
        <v>3.0635155096011815</v>
      </c>
      <c r="E11" s="97">
        <v>9158</v>
      </c>
      <c r="F11" s="97">
        <v>4335</v>
      </c>
      <c r="G11" s="98">
        <v>1.1125720876585929</v>
      </c>
    </row>
    <row r="12" spans="1:8" ht="26.1" customHeight="1" x14ac:dyDescent="0.25">
      <c r="A12" s="3" t="s">
        <v>116</v>
      </c>
      <c r="B12" s="99">
        <v>2750</v>
      </c>
      <c r="C12" s="99">
        <v>676</v>
      </c>
      <c r="D12" s="100">
        <v>3.0680473372781067</v>
      </c>
      <c r="E12" s="99">
        <v>9154</v>
      </c>
      <c r="F12" s="99">
        <v>4332</v>
      </c>
      <c r="G12" s="100">
        <v>1.1131117266851338</v>
      </c>
    </row>
    <row r="13" spans="1:8" ht="26.1" customHeight="1" x14ac:dyDescent="0.25">
      <c r="A13" s="19" t="s">
        <v>117</v>
      </c>
      <c r="B13" s="99">
        <v>1</v>
      </c>
      <c r="C13" s="99">
        <v>1</v>
      </c>
      <c r="D13" s="100">
        <v>0</v>
      </c>
      <c r="E13" s="99">
        <v>4</v>
      </c>
      <c r="F13" s="99">
        <v>3</v>
      </c>
      <c r="G13" s="100">
        <v>0.33333333333333326</v>
      </c>
    </row>
    <row r="14" spans="1:8" ht="26.1" customHeight="1" x14ac:dyDescent="0.25">
      <c r="A14" s="5" t="s">
        <v>118</v>
      </c>
      <c r="B14" s="101">
        <v>11306</v>
      </c>
      <c r="C14" s="101">
        <v>4388</v>
      </c>
      <c r="D14" s="102">
        <v>1.5765724703737467</v>
      </c>
      <c r="E14" s="101">
        <v>35448</v>
      </c>
      <c r="F14" s="101">
        <v>20428</v>
      </c>
      <c r="G14" s="102">
        <v>0.73526532210691209</v>
      </c>
      <c r="H14" s="30"/>
    </row>
    <row r="15" spans="1:8" ht="14.25" customHeight="1" x14ac:dyDescent="0.25">
      <c r="A15" s="103" t="s">
        <v>119</v>
      </c>
    </row>
    <row r="16" spans="1:8" x14ac:dyDescent="0.25">
      <c r="A16" s="13" t="s">
        <v>64</v>
      </c>
    </row>
    <row r="17" spans="1:8" x14ac:dyDescent="0.25">
      <c r="A17" s="13"/>
    </row>
    <row r="18" spans="1:8" x14ac:dyDescent="0.25">
      <c r="A18" s="13"/>
    </row>
    <row r="19" spans="1:8" x14ac:dyDescent="0.25">
      <c r="G19" s="1" t="s">
        <v>106</v>
      </c>
    </row>
    <row r="20" spans="1:8" ht="26.1" customHeight="1" x14ac:dyDescent="0.25">
      <c r="A20" s="106" t="s">
        <v>120</v>
      </c>
      <c r="B20" s="107"/>
      <c r="C20" s="107"/>
      <c r="D20" s="107"/>
      <c r="E20" s="107"/>
      <c r="F20" s="107"/>
      <c r="G20" s="108"/>
    </row>
    <row r="21" spans="1:8" ht="26.1" customHeight="1" x14ac:dyDescent="0.25">
      <c r="A21" s="4"/>
      <c r="B21" s="95" t="s">
        <v>123</v>
      </c>
      <c r="C21" s="95" t="s">
        <v>124</v>
      </c>
      <c r="D21" s="96" t="s">
        <v>108</v>
      </c>
      <c r="E21" s="95" t="s">
        <v>125</v>
      </c>
      <c r="F21" s="95" t="s">
        <v>126</v>
      </c>
      <c r="G21" s="96" t="s">
        <v>108</v>
      </c>
    </row>
    <row r="22" spans="1:8" ht="26.1" customHeight="1" x14ac:dyDescent="0.25">
      <c r="A22" s="2" t="s">
        <v>121</v>
      </c>
      <c r="B22" s="97">
        <v>209</v>
      </c>
      <c r="C22" s="97">
        <v>116</v>
      </c>
      <c r="D22" s="98">
        <v>0.80172413793103448</v>
      </c>
      <c r="E22" s="97">
        <v>845</v>
      </c>
      <c r="F22" s="97">
        <v>526</v>
      </c>
      <c r="G22" s="98">
        <v>0.60646387832699622</v>
      </c>
    </row>
    <row r="23" spans="1:8" ht="26.1" customHeight="1" x14ac:dyDescent="0.25">
      <c r="A23" s="3" t="s">
        <v>110</v>
      </c>
      <c r="B23" s="99">
        <v>207</v>
      </c>
      <c r="C23" s="99">
        <v>115</v>
      </c>
      <c r="D23" s="100">
        <v>0.8</v>
      </c>
      <c r="E23" s="99">
        <v>837</v>
      </c>
      <c r="F23" s="99">
        <v>518</v>
      </c>
      <c r="G23" s="100">
        <v>0.61583011583011582</v>
      </c>
    </row>
    <row r="24" spans="1:8" ht="26.1" customHeight="1" x14ac:dyDescent="0.25">
      <c r="A24" s="3" t="s">
        <v>111</v>
      </c>
      <c r="B24" s="99">
        <v>2</v>
      </c>
      <c r="C24" s="99">
        <v>1</v>
      </c>
      <c r="D24" s="100">
        <v>1</v>
      </c>
      <c r="E24" s="99">
        <v>8</v>
      </c>
      <c r="F24" s="99">
        <v>8</v>
      </c>
      <c r="G24" s="100">
        <v>0</v>
      </c>
    </row>
    <row r="25" spans="1:8" ht="26.1" customHeight="1" x14ac:dyDescent="0.25">
      <c r="A25" s="2" t="s">
        <v>122</v>
      </c>
      <c r="B25" s="97">
        <v>2748</v>
      </c>
      <c r="C25" s="97">
        <v>674</v>
      </c>
      <c r="D25" s="98">
        <v>3.0771513353115729</v>
      </c>
      <c r="E25" s="97">
        <v>9149</v>
      </c>
      <c r="F25" s="97">
        <v>4329</v>
      </c>
      <c r="G25" s="98">
        <v>1.1134211134211136</v>
      </c>
    </row>
    <row r="26" spans="1:8" ht="26.1" customHeight="1" x14ac:dyDescent="0.25">
      <c r="A26" s="20" t="s">
        <v>116</v>
      </c>
      <c r="B26" s="104">
        <v>2747</v>
      </c>
      <c r="C26" s="104">
        <v>673</v>
      </c>
      <c r="D26" s="105">
        <v>3.0817236255572062</v>
      </c>
      <c r="E26" s="104">
        <v>9146</v>
      </c>
      <c r="F26" s="104">
        <v>4326</v>
      </c>
      <c r="G26" s="105">
        <v>1.11419325011558</v>
      </c>
    </row>
    <row r="27" spans="1:8" ht="26.1" customHeight="1" x14ac:dyDescent="0.25">
      <c r="A27" s="3" t="s">
        <v>117</v>
      </c>
      <c r="B27" s="99">
        <v>1</v>
      </c>
      <c r="C27" s="99">
        <v>1</v>
      </c>
      <c r="D27" s="100">
        <v>0</v>
      </c>
      <c r="E27" s="99">
        <v>3</v>
      </c>
      <c r="F27" s="99">
        <v>3</v>
      </c>
      <c r="G27" s="100">
        <v>0</v>
      </c>
    </row>
    <row r="28" spans="1:8" ht="26.1" customHeight="1" x14ac:dyDescent="0.25">
      <c r="A28" s="5" t="s">
        <v>118</v>
      </c>
      <c r="B28" s="101">
        <v>2957</v>
      </c>
      <c r="C28" s="101">
        <v>790</v>
      </c>
      <c r="D28" s="102">
        <v>2.7430379746835443</v>
      </c>
      <c r="E28" s="101">
        <v>9994</v>
      </c>
      <c r="F28" s="101">
        <v>4855</v>
      </c>
      <c r="G28" s="102">
        <v>1.0584963954685889</v>
      </c>
      <c r="H28" s="30"/>
    </row>
    <row r="29" spans="1:8" ht="10.5" customHeight="1" x14ac:dyDescent="0.25">
      <c r="A29" s="103" t="s">
        <v>119</v>
      </c>
    </row>
    <row r="30" spans="1:8" x14ac:dyDescent="0.25">
      <c r="A30" s="13" t="s">
        <v>64</v>
      </c>
    </row>
    <row r="31" spans="1:8" x14ac:dyDescent="0.25">
      <c r="A31" s="13"/>
    </row>
    <row r="34" spans="2:2" x14ac:dyDescent="0.25">
      <c r="B34" s="52"/>
    </row>
  </sheetData>
  <mergeCells count="2">
    <mergeCell ref="A3:G3"/>
    <mergeCell ref="A20:G20"/>
  </mergeCells>
  <conditionalFormatting sqref="D10 G10">
    <cfRule type="cellIs" dxfId="47" priority="8" operator="lessThan">
      <formula>0</formula>
    </cfRule>
  </conditionalFormatting>
  <conditionalFormatting sqref="D5:D6 G5:G6 D14 G14">
    <cfRule type="cellIs" dxfId="46" priority="15" operator="lessThan">
      <formula>0</formula>
    </cfRule>
  </conditionalFormatting>
  <conditionalFormatting sqref="D11 G11">
    <cfRule type="cellIs" dxfId="45" priority="14" operator="lessThan">
      <formula>0</formula>
    </cfRule>
  </conditionalFormatting>
  <conditionalFormatting sqref="D7 G7">
    <cfRule type="cellIs" dxfId="44" priority="13" operator="lessThan">
      <formula>0</formula>
    </cfRule>
  </conditionalFormatting>
  <conditionalFormatting sqref="D8 G8">
    <cfRule type="cellIs" dxfId="43" priority="12" operator="lessThan">
      <formula>0</formula>
    </cfRule>
  </conditionalFormatting>
  <conditionalFormatting sqref="D12 G12">
    <cfRule type="cellIs" dxfId="42" priority="11" operator="lessThan">
      <formula>0</formula>
    </cfRule>
  </conditionalFormatting>
  <conditionalFormatting sqref="D13 G13">
    <cfRule type="cellIs" dxfId="41" priority="10" operator="lessThan">
      <formula>0</formula>
    </cfRule>
  </conditionalFormatting>
  <conditionalFormatting sqref="D9 G9">
    <cfRule type="cellIs" dxfId="40" priority="9" operator="lessThan">
      <formula>0</formula>
    </cfRule>
  </conditionalFormatting>
  <conditionalFormatting sqref="D26 G26">
    <cfRule type="cellIs" dxfId="39" priority="7" operator="lessThan">
      <formula>0</formula>
    </cfRule>
  </conditionalFormatting>
  <conditionalFormatting sqref="D24 G24">
    <cfRule type="cellIs" dxfId="38" priority="6" operator="lessThan">
      <formula>0</formula>
    </cfRule>
  </conditionalFormatting>
  <conditionalFormatting sqref="D28 G28">
    <cfRule type="cellIs" dxfId="37" priority="5" operator="lessThan">
      <formula>0</formula>
    </cfRule>
  </conditionalFormatting>
  <conditionalFormatting sqref="D23 G23">
    <cfRule type="cellIs" dxfId="36" priority="4" operator="lessThan">
      <formula>0</formula>
    </cfRule>
  </conditionalFormatting>
  <conditionalFormatting sqref="D27 G27">
    <cfRule type="cellIs" dxfId="35" priority="3" operator="lessThan">
      <formula>0</formula>
    </cfRule>
  </conditionalFormatting>
  <conditionalFormatting sqref="D25 G25">
    <cfRule type="cellIs" dxfId="34" priority="2" operator="lessThan">
      <formula>0</formula>
    </cfRule>
  </conditionalFormatting>
  <conditionalFormatting sqref="D22 G22">
    <cfRule type="cellIs" dxfId="33" priority="1" operator="lessThan">
      <formula>0</formula>
    </cfRule>
  </conditionalFormatting>
  <pageMargins left="0.7" right="0.7" top="0.75" bottom="0.75" header="0.3" footer="0.3"/>
  <pageSetup paperSize="9" scale="60" orientation="portrait" horizontalDpi="4294967292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41"/>
  <sheetViews>
    <sheetView showGridLines="0" zoomScaleNormal="100" workbookViewId="0"/>
  </sheetViews>
  <sheetFormatPr defaultRowHeight="15" x14ac:dyDescent="0.25"/>
  <cols>
    <col min="1" max="1" width="8" customWidth="1"/>
    <col min="2" max="2" width="22.85546875" customWidth="1"/>
    <col min="3" max="7" width="11.7109375" customWidth="1"/>
    <col min="8" max="10" width="9" customWidth="1"/>
  </cols>
  <sheetData>
    <row r="1" spans="1:10" ht="14.45" x14ac:dyDescent="0.35">
      <c r="A1" t="s">
        <v>28</v>
      </c>
      <c r="G1" s="49">
        <v>44323</v>
      </c>
    </row>
    <row r="2" spans="1:10" ht="14.45" customHeight="1" x14ac:dyDescent="0.25">
      <c r="A2" s="109" t="s">
        <v>27</v>
      </c>
      <c r="B2" s="109"/>
      <c r="C2" s="109"/>
      <c r="D2" s="109"/>
      <c r="E2" s="109"/>
      <c r="F2" s="109"/>
      <c r="G2" s="109"/>
      <c r="H2" s="21"/>
      <c r="I2" s="21"/>
      <c r="J2" s="21"/>
    </row>
    <row r="3" spans="1:10" ht="14.45" customHeight="1" x14ac:dyDescent="0.35">
      <c r="A3" s="110" t="s">
        <v>26</v>
      </c>
      <c r="B3" s="110"/>
      <c r="C3" s="110"/>
      <c r="D3" s="110"/>
      <c r="E3" s="110"/>
      <c r="F3" s="110"/>
      <c r="G3" s="110"/>
      <c r="H3" s="22"/>
      <c r="I3" s="22"/>
      <c r="J3" s="22"/>
    </row>
    <row r="4" spans="1:10" ht="14.45" customHeight="1" x14ac:dyDescent="0.25">
      <c r="A4" s="22"/>
      <c r="B4" s="22"/>
      <c r="C4" s="22"/>
      <c r="D4" s="22"/>
      <c r="E4" s="22"/>
      <c r="F4" s="22"/>
      <c r="G4" s="6" t="s">
        <v>12</v>
      </c>
      <c r="H4" s="22"/>
      <c r="I4" s="22"/>
      <c r="J4" s="22"/>
    </row>
    <row r="5" spans="1:10" ht="14.45" customHeight="1" x14ac:dyDescent="0.25">
      <c r="A5" s="111" t="s">
        <v>0</v>
      </c>
      <c r="B5" s="113" t="s">
        <v>1</v>
      </c>
      <c r="C5" s="115" t="s">
        <v>100</v>
      </c>
      <c r="D5" s="116"/>
      <c r="E5" s="116"/>
      <c r="F5" s="116"/>
      <c r="G5" s="117"/>
    </row>
    <row r="6" spans="1:10" ht="14.45" customHeight="1" x14ac:dyDescent="0.25">
      <c r="A6" s="112"/>
      <c r="B6" s="114"/>
      <c r="C6" s="118" t="s">
        <v>101</v>
      </c>
      <c r="D6" s="119"/>
      <c r="E6" s="119"/>
      <c r="F6" s="119"/>
      <c r="G6" s="120"/>
    </row>
    <row r="7" spans="1:10" ht="14.45" customHeight="1" x14ac:dyDescent="0.25">
      <c r="A7" s="112"/>
      <c r="B7" s="112"/>
      <c r="C7" s="121">
        <v>2021</v>
      </c>
      <c r="D7" s="122"/>
      <c r="E7" s="125">
        <v>2020</v>
      </c>
      <c r="F7" s="122"/>
      <c r="G7" s="127" t="s">
        <v>3</v>
      </c>
    </row>
    <row r="8" spans="1:10" ht="14.45" customHeight="1" x14ac:dyDescent="0.25">
      <c r="A8" s="128" t="s">
        <v>4</v>
      </c>
      <c r="B8" s="128" t="s">
        <v>5</v>
      </c>
      <c r="C8" s="123"/>
      <c r="D8" s="124"/>
      <c r="E8" s="126"/>
      <c r="F8" s="124"/>
      <c r="G8" s="127"/>
    </row>
    <row r="9" spans="1:10" ht="14.45" customHeight="1" x14ac:dyDescent="0.25">
      <c r="A9" s="128"/>
      <c r="B9" s="128"/>
      <c r="C9" s="18" t="s">
        <v>6</v>
      </c>
      <c r="D9" s="39" t="s">
        <v>2</v>
      </c>
      <c r="E9" s="90" t="s">
        <v>6</v>
      </c>
      <c r="F9" s="39" t="s">
        <v>2</v>
      </c>
      <c r="G9" s="130" t="s">
        <v>7</v>
      </c>
    </row>
    <row r="10" spans="1:10" ht="14.45" customHeight="1" x14ac:dyDescent="0.25">
      <c r="A10" s="129"/>
      <c r="B10" s="129"/>
      <c r="C10" s="17" t="s">
        <v>8</v>
      </c>
      <c r="D10" s="91" t="s">
        <v>9</v>
      </c>
      <c r="E10" s="7" t="s">
        <v>8</v>
      </c>
      <c r="F10" s="91" t="s">
        <v>9</v>
      </c>
      <c r="G10" s="131"/>
    </row>
    <row r="11" spans="1:10" ht="14.45" customHeight="1" x14ac:dyDescent="0.25">
      <c r="A11" s="53">
        <v>1</v>
      </c>
      <c r="B11" s="54" t="s">
        <v>14</v>
      </c>
      <c r="C11" s="59">
        <v>2346</v>
      </c>
      <c r="D11" s="60">
        <v>0.23474084450670402</v>
      </c>
      <c r="E11" s="61">
        <v>939</v>
      </c>
      <c r="F11" s="62">
        <v>0.19340885684860967</v>
      </c>
      <c r="G11" s="63">
        <v>1.4984025559105429</v>
      </c>
    </row>
    <row r="12" spans="1:10" ht="14.45" customHeight="1" x14ac:dyDescent="0.25">
      <c r="A12" s="55">
        <v>2</v>
      </c>
      <c r="B12" s="56" t="s">
        <v>15</v>
      </c>
      <c r="C12" s="64">
        <v>2269</v>
      </c>
      <c r="D12" s="65">
        <v>0.22703622173303983</v>
      </c>
      <c r="E12" s="66">
        <v>878</v>
      </c>
      <c r="F12" s="67">
        <v>0.18084449021627189</v>
      </c>
      <c r="G12" s="68">
        <v>1.5842824601366741</v>
      </c>
    </row>
    <row r="13" spans="1:10" ht="14.45" customHeight="1" x14ac:dyDescent="0.25">
      <c r="A13" s="55">
        <v>3</v>
      </c>
      <c r="B13" s="56" t="s">
        <v>16</v>
      </c>
      <c r="C13" s="64">
        <v>1167</v>
      </c>
      <c r="D13" s="65">
        <v>0.11677006203722233</v>
      </c>
      <c r="E13" s="66">
        <v>727</v>
      </c>
      <c r="F13" s="67">
        <v>0.14974253347064881</v>
      </c>
      <c r="G13" s="68">
        <v>0.60522696011004129</v>
      </c>
    </row>
    <row r="14" spans="1:10" ht="14.45" customHeight="1" x14ac:dyDescent="0.25">
      <c r="A14" s="55">
        <v>4</v>
      </c>
      <c r="B14" s="56" t="s">
        <v>17</v>
      </c>
      <c r="C14" s="64">
        <v>860</v>
      </c>
      <c r="D14" s="65">
        <v>8.6051630978587146E-2</v>
      </c>
      <c r="E14" s="66">
        <v>344</v>
      </c>
      <c r="F14" s="67">
        <v>7.0854788877445937E-2</v>
      </c>
      <c r="G14" s="68">
        <v>1.5</v>
      </c>
    </row>
    <row r="15" spans="1:10" ht="14.45" customHeight="1" x14ac:dyDescent="0.25">
      <c r="A15" s="57">
        <v>5</v>
      </c>
      <c r="B15" s="58" t="s">
        <v>18</v>
      </c>
      <c r="C15" s="69">
        <v>384</v>
      </c>
      <c r="D15" s="70">
        <v>3.8423053832299381E-2</v>
      </c>
      <c r="E15" s="71">
        <v>168</v>
      </c>
      <c r="F15" s="72">
        <v>3.4603501544799173E-2</v>
      </c>
      <c r="G15" s="73">
        <v>1.2857142857142856</v>
      </c>
    </row>
    <row r="16" spans="1:10" ht="14.45" customHeight="1" x14ac:dyDescent="0.25">
      <c r="A16" s="53">
        <v>6</v>
      </c>
      <c r="B16" s="54" t="s">
        <v>20</v>
      </c>
      <c r="C16" s="59">
        <v>260</v>
      </c>
      <c r="D16" s="60">
        <v>2.601560936561937E-2</v>
      </c>
      <c r="E16" s="61">
        <v>167</v>
      </c>
      <c r="F16" s="62">
        <v>3.4397528321318226E-2</v>
      </c>
      <c r="G16" s="63">
        <v>0.55688622754491024</v>
      </c>
    </row>
    <row r="17" spans="1:7" ht="14.45" customHeight="1" x14ac:dyDescent="0.25">
      <c r="A17" s="55">
        <v>7</v>
      </c>
      <c r="B17" s="56" t="s">
        <v>57</v>
      </c>
      <c r="C17" s="64">
        <v>227</v>
      </c>
      <c r="D17" s="65">
        <v>2.2713628176906142E-2</v>
      </c>
      <c r="E17" s="66">
        <v>94</v>
      </c>
      <c r="F17" s="67">
        <v>1.9361483007209062E-2</v>
      </c>
      <c r="G17" s="68">
        <v>1.4148936170212765</v>
      </c>
    </row>
    <row r="18" spans="1:7" ht="14.45" customHeight="1" x14ac:dyDescent="0.25">
      <c r="A18" s="55">
        <v>8</v>
      </c>
      <c r="B18" s="56" t="s">
        <v>19</v>
      </c>
      <c r="C18" s="64">
        <v>218</v>
      </c>
      <c r="D18" s="65">
        <v>2.1813087852711625E-2</v>
      </c>
      <c r="E18" s="66">
        <v>211</v>
      </c>
      <c r="F18" s="67">
        <v>4.3460350154479917E-2</v>
      </c>
      <c r="G18" s="68">
        <v>3.3175355450236976E-2</v>
      </c>
    </row>
    <row r="19" spans="1:7" ht="14.45" customHeight="1" x14ac:dyDescent="0.25">
      <c r="A19" s="55">
        <v>9</v>
      </c>
      <c r="B19" s="56" t="s">
        <v>88</v>
      </c>
      <c r="C19" s="64">
        <v>160</v>
      </c>
      <c r="D19" s="65">
        <v>1.6009605763458074E-2</v>
      </c>
      <c r="E19" s="66">
        <v>104</v>
      </c>
      <c r="F19" s="67">
        <v>2.1421215242018538E-2</v>
      </c>
      <c r="G19" s="68">
        <v>0.53846153846153855</v>
      </c>
    </row>
    <row r="20" spans="1:7" ht="14.45" customHeight="1" x14ac:dyDescent="0.25">
      <c r="A20" s="57">
        <v>10</v>
      </c>
      <c r="B20" s="58" t="s">
        <v>21</v>
      </c>
      <c r="C20" s="69">
        <v>147</v>
      </c>
      <c r="D20" s="70">
        <v>1.4708825295177107E-2</v>
      </c>
      <c r="E20" s="71">
        <v>115</v>
      </c>
      <c r="F20" s="72">
        <v>2.368692070030896E-2</v>
      </c>
      <c r="G20" s="73">
        <v>0.27826086956521734</v>
      </c>
    </row>
    <row r="21" spans="1:7" ht="14.45" customHeight="1" x14ac:dyDescent="0.25">
      <c r="A21" s="53">
        <v>11</v>
      </c>
      <c r="B21" s="54" t="s">
        <v>22</v>
      </c>
      <c r="C21" s="59">
        <v>137</v>
      </c>
      <c r="D21" s="60">
        <v>1.3708224934960976E-2</v>
      </c>
      <c r="E21" s="61">
        <v>121</v>
      </c>
      <c r="F21" s="62">
        <v>2.4922760041194644E-2</v>
      </c>
      <c r="G21" s="63">
        <v>0.13223140495867769</v>
      </c>
    </row>
    <row r="22" spans="1:7" ht="14.45" customHeight="1" x14ac:dyDescent="0.25">
      <c r="A22" s="55">
        <v>12</v>
      </c>
      <c r="B22" s="56" t="s">
        <v>23</v>
      </c>
      <c r="C22" s="64">
        <v>118</v>
      </c>
      <c r="D22" s="65">
        <v>1.1807084250550329E-2</v>
      </c>
      <c r="E22" s="66">
        <v>70</v>
      </c>
      <c r="F22" s="67">
        <v>1.4418125643666324E-2</v>
      </c>
      <c r="G22" s="68">
        <v>0.68571428571428572</v>
      </c>
    </row>
    <row r="23" spans="1:7" ht="14.45" customHeight="1" x14ac:dyDescent="0.25">
      <c r="A23" s="55">
        <v>13</v>
      </c>
      <c r="B23" s="56" t="s">
        <v>59</v>
      </c>
      <c r="C23" s="64">
        <v>114</v>
      </c>
      <c r="D23" s="65">
        <v>1.1406844106463879E-2</v>
      </c>
      <c r="E23" s="66">
        <v>42</v>
      </c>
      <c r="F23" s="67">
        <v>8.6508753861997932E-3</v>
      </c>
      <c r="G23" s="68">
        <v>1.7142857142857144</v>
      </c>
    </row>
    <row r="24" spans="1:7" ht="14.45" customHeight="1" x14ac:dyDescent="0.25">
      <c r="A24" s="55">
        <v>14</v>
      </c>
      <c r="B24" s="56" t="s">
        <v>25</v>
      </c>
      <c r="C24" s="64">
        <v>113</v>
      </c>
      <c r="D24" s="65">
        <v>1.1306784070442265E-2</v>
      </c>
      <c r="E24" s="66">
        <v>43</v>
      </c>
      <c r="F24" s="67">
        <v>8.8568486096807422E-3</v>
      </c>
      <c r="G24" s="68">
        <v>1.6279069767441858</v>
      </c>
    </row>
    <row r="25" spans="1:7" ht="14.45" customHeight="1" x14ac:dyDescent="0.25">
      <c r="A25" s="57">
        <v>15</v>
      </c>
      <c r="B25" s="58" t="s">
        <v>89</v>
      </c>
      <c r="C25" s="69">
        <v>106</v>
      </c>
      <c r="D25" s="70">
        <v>1.0606363818290974E-2</v>
      </c>
      <c r="E25" s="71">
        <v>23</v>
      </c>
      <c r="F25" s="72">
        <v>4.7373841400617919E-3</v>
      </c>
      <c r="G25" s="73">
        <v>3.6086956521739131</v>
      </c>
    </row>
    <row r="26" spans="1:7" ht="14.45" customHeight="1" x14ac:dyDescent="0.25">
      <c r="A26" s="53">
        <v>16</v>
      </c>
      <c r="B26" s="54" t="s">
        <v>85</v>
      </c>
      <c r="C26" s="59">
        <v>85</v>
      </c>
      <c r="D26" s="60">
        <v>8.5051030618371031E-3</v>
      </c>
      <c r="E26" s="61">
        <v>53</v>
      </c>
      <c r="F26" s="62">
        <v>1.0916580844490216E-2</v>
      </c>
      <c r="G26" s="63">
        <v>0.60377358490566047</v>
      </c>
    </row>
    <row r="27" spans="1:7" ht="14.45" customHeight="1" x14ac:dyDescent="0.25">
      <c r="A27" s="55">
        <v>17</v>
      </c>
      <c r="B27" s="56" t="s">
        <v>90</v>
      </c>
      <c r="C27" s="64">
        <v>79</v>
      </c>
      <c r="D27" s="65">
        <v>7.9047428457074253E-3</v>
      </c>
      <c r="E27" s="66">
        <v>40</v>
      </c>
      <c r="F27" s="67">
        <v>8.2389289392378988E-3</v>
      </c>
      <c r="G27" s="68">
        <v>0.97500000000000009</v>
      </c>
    </row>
    <row r="28" spans="1:7" ht="14.45" customHeight="1" x14ac:dyDescent="0.25">
      <c r="A28" s="55">
        <v>18</v>
      </c>
      <c r="B28" s="56" t="s">
        <v>62</v>
      </c>
      <c r="C28" s="64">
        <v>78</v>
      </c>
      <c r="D28" s="65">
        <v>7.8046828096858117E-3</v>
      </c>
      <c r="E28" s="66">
        <v>48</v>
      </c>
      <c r="F28" s="67">
        <v>9.8867147270854782E-3</v>
      </c>
      <c r="G28" s="68">
        <v>0.625</v>
      </c>
    </row>
    <row r="29" spans="1:7" ht="14.45" customHeight="1" x14ac:dyDescent="0.25">
      <c r="A29" s="55"/>
      <c r="B29" s="56" t="s">
        <v>24</v>
      </c>
      <c r="C29" s="64">
        <v>78</v>
      </c>
      <c r="D29" s="65">
        <v>7.8046828096858117E-3</v>
      </c>
      <c r="E29" s="66">
        <v>32</v>
      </c>
      <c r="F29" s="67">
        <v>6.5911431513903194E-3</v>
      </c>
      <c r="G29" s="68">
        <v>1.4375</v>
      </c>
    </row>
    <row r="30" spans="1:7" ht="14.45" customHeight="1" x14ac:dyDescent="0.25">
      <c r="A30" s="82">
        <v>20</v>
      </c>
      <c r="B30" s="58" t="s">
        <v>91</v>
      </c>
      <c r="C30" s="69">
        <v>61</v>
      </c>
      <c r="D30" s="70">
        <v>6.1036621973183909E-3</v>
      </c>
      <c r="E30" s="71">
        <v>18</v>
      </c>
      <c r="F30" s="72">
        <v>3.7075180226570545E-3</v>
      </c>
      <c r="G30" s="73">
        <v>2.3888888888888888</v>
      </c>
    </row>
    <row r="31" spans="1:7" ht="14.45" hidden="1" customHeight="1" x14ac:dyDescent="0.35">
      <c r="A31" s="44" t="s">
        <v>69</v>
      </c>
      <c r="B31" s="8"/>
      <c r="C31" s="9"/>
      <c r="D31" s="45"/>
      <c r="E31" s="9"/>
      <c r="F31" s="45"/>
      <c r="G31" s="45"/>
    </row>
    <row r="32" spans="1:7" ht="14.45" hidden="1" customHeight="1" x14ac:dyDescent="0.35">
      <c r="A32" s="44" t="s">
        <v>69</v>
      </c>
      <c r="B32" s="8"/>
      <c r="C32" s="9"/>
      <c r="D32" s="45"/>
      <c r="E32" s="9"/>
      <c r="F32" s="45"/>
      <c r="G32" s="45"/>
    </row>
    <row r="33" spans="1:8" ht="14.45" hidden="1" customHeight="1" x14ac:dyDescent="0.35">
      <c r="A33" s="43" t="s">
        <v>69</v>
      </c>
      <c r="B33" s="8"/>
      <c r="C33" s="9"/>
      <c r="D33" s="45"/>
      <c r="E33" s="9"/>
      <c r="F33" s="45"/>
      <c r="G33" s="45"/>
    </row>
    <row r="34" spans="1:8" ht="14.45" hidden="1" customHeight="1" x14ac:dyDescent="0.35">
      <c r="A34" s="16"/>
      <c r="B34" s="10"/>
      <c r="C34" s="11"/>
      <c r="D34" s="42"/>
      <c r="E34" s="11"/>
      <c r="F34" s="42"/>
      <c r="G34" s="42"/>
    </row>
    <row r="35" spans="1:8" ht="14.45" customHeight="1" x14ac:dyDescent="0.25">
      <c r="B35" s="31" t="s">
        <v>10</v>
      </c>
      <c r="C35" s="33">
        <f>C36-SUM(C11:C30)</f>
        <v>987</v>
      </c>
      <c r="D35" s="50">
        <f>C35/C36</f>
        <v>9.8759255553331995E-2</v>
      </c>
      <c r="E35" s="33">
        <f>E36-SUM(E11:E30)</f>
        <v>618</v>
      </c>
      <c r="F35" s="50">
        <f>E35/E36</f>
        <v>0.12729145211122553</v>
      </c>
      <c r="G35" s="38">
        <f>C35/E35-1</f>
        <v>0.59708737864077666</v>
      </c>
    </row>
    <row r="36" spans="1:8" ht="14.45" customHeight="1" x14ac:dyDescent="0.25">
      <c r="A36" s="14"/>
      <c r="B36" s="12" t="s">
        <v>11</v>
      </c>
      <c r="C36" s="74">
        <v>9994</v>
      </c>
      <c r="D36" s="75">
        <v>1</v>
      </c>
      <c r="E36" s="76">
        <v>4855</v>
      </c>
      <c r="F36" s="77">
        <v>0.99999999999999922</v>
      </c>
      <c r="G36" s="29">
        <v>1.0584963954685889</v>
      </c>
      <c r="H36" s="81"/>
    </row>
    <row r="37" spans="1:8" ht="14.45" customHeight="1" x14ac:dyDescent="0.25">
      <c r="A37" s="23" t="s">
        <v>13</v>
      </c>
      <c r="B37" s="83"/>
      <c r="C37" s="84"/>
      <c r="D37" s="85"/>
      <c r="E37" s="84"/>
      <c r="F37" s="85"/>
      <c r="G37" s="86"/>
      <c r="H37" s="81"/>
    </row>
    <row r="38" spans="1:8" ht="11.25" customHeight="1" x14ac:dyDescent="0.25">
      <c r="A38" t="s">
        <v>65</v>
      </c>
      <c r="G38" t="s">
        <v>60</v>
      </c>
    </row>
    <row r="39" spans="1:8" x14ac:dyDescent="0.25">
      <c r="A39" s="13" t="s">
        <v>64</v>
      </c>
    </row>
    <row r="41" spans="1:8" x14ac:dyDescent="0.25">
      <c r="A41" s="36"/>
    </row>
  </sheetData>
  <mergeCells count="12">
    <mergeCell ref="A2:G2"/>
    <mergeCell ref="A3:G3"/>
    <mergeCell ref="A5:A7"/>
    <mergeCell ref="B5:B7"/>
    <mergeCell ref="C5:G5"/>
    <mergeCell ref="C6:G6"/>
    <mergeCell ref="C7:D8"/>
    <mergeCell ref="E7:F8"/>
    <mergeCell ref="G7:G8"/>
    <mergeCell ref="A8:A10"/>
    <mergeCell ref="B8:B10"/>
    <mergeCell ref="G9:G10"/>
  </mergeCells>
  <conditionalFormatting sqref="G31:G35">
    <cfRule type="cellIs" dxfId="32" priority="23" operator="lessThan">
      <formula>0</formula>
    </cfRule>
  </conditionalFormatting>
  <conditionalFormatting sqref="C31:G34">
    <cfRule type="cellIs" dxfId="31" priority="21" operator="equal">
      <formula>0</formula>
    </cfRule>
  </conditionalFormatting>
  <conditionalFormatting sqref="G11:G15">
    <cfRule type="cellIs" dxfId="30" priority="4" operator="lessThan">
      <formula>0</formula>
    </cfRule>
  </conditionalFormatting>
  <conditionalFormatting sqref="G16:G30">
    <cfRule type="cellIs" dxfId="29" priority="3" operator="lessThan">
      <formula>0</formula>
    </cfRule>
  </conditionalFormatting>
  <conditionalFormatting sqref="C11:G30">
    <cfRule type="cellIs" dxfId="28" priority="2" operator="equal">
      <formula>0</formula>
    </cfRule>
  </conditionalFormatting>
  <conditionalFormatting sqref="G36:G37">
    <cfRule type="cellIs" dxfId="27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60"/>
  <sheetViews>
    <sheetView showGridLines="0" zoomScaleNormal="100" workbookViewId="0"/>
  </sheetViews>
  <sheetFormatPr defaultRowHeight="15" x14ac:dyDescent="0.25"/>
  <cols>
    <col min="1" max="1" width="8" customWidth="1"/>
    <col min="2" max="2" width="22.85546875" customWidth="1"/>
    <col min="3" max="7" width="11.7109375" customWidth="1"/>
    <col min="8" max="8" width="9" customWidth="1"/>
  </cols>
  <sheetData>
    <row r="1" spans="1:8" ht="14.45" x14ac:dyDescent="0.35">
      <c r="A1" t="s">
        <v>28</v>
      </c>
      <c r="G1" s="49">
        <v>44323</v>
      </c>
    </row>
    <row r="2" spans="1:8" ht="14.45" customHeight="1" x14ac:dyDescent="0.25">
      <c r="A2" s="109" t="s">
        <v>29</v>
      </c>
      <c r="B2" s="109"/>
      <c r="C2" s="109"/>
      <c r="D2" s="109"/>
      <c r="E2" s="109"/>
      <c r="F2" s="109"/>
      <c r="G2" s="109"/>
      <c r="H2" s="21"/>
    </row>
    <row r="3" spans="1:8" ht="14.45" customHeight="1" x14ac:dyDescent="0.35">
      <c r="A3" s="110" t="s">
        <v>67</v>
      </c>
      <c r="B3" s="110"/>
      <c r="C3" s="110"/>
      <c r="D3" s="110"/>
      <c r="E3" s="110"/>
      <c r="F3" s="110"/>
      <c r="G3" s="110"/>
      <c r="H3" s="37"/>
    </row>
    <row r="4" spans="1:8" ht="14.45" customHeight="1" x14ac:dyDescent="0.25">
      <c r="A4" s="22"/>
      <c r="B4" s="22"/>
      <c r="C4" s="22"/>
      <c r="D4" s="22"/>
      <c r="E4" s="22"/>
      <c r="F4" s="22"/>
      <c r="G4" s="35" t="s">
        <v>66</v>
      </c>
      <c r="H4" s="22"/>
    </row>
    <row r="5" spans="1:8" ht="14.45" customHeight="1" x14ac:dyDescent="0.25">
      <c r="A5" s="113" t="s">
        <v>0</v>
      </c>
      <c r="B5" s="113" t="s">
        <v>1</v>
      </c>
      <c r="C5" s="115" t="s">
        <v>100</v>
      </c>
      <c r="D5" s="116"/>
      <c r="E5" s="116"/>
      <c r="F5" s="116"/>
      <c r="G5" s="117"/>
    </row>
    <row r="6" spans="1:8" ht="14.45" customHeight="1" x14ac:dyDescent="0.25">
      <c r="A6" s="114"/>
      <c r="B6" s="114"/>
      <c r="C6" s="118" t="s">
        <v>101</v>
      </c>
      <c r="D6" s="119"/>
      <c r="E6" s="119"/>
      <c r="F6" s="119"/>
      <c r="G6" s="120"/>
    </row>
    <row r="7" spans="1:8" ht="14.45" customHeight="1" x14ac:dyDescent="0.25">
      <c r="A7" s="114"/>
      <c r="B7" s="114"/>
      <c r="C7" s="121">
        <v>2021</v>
      </c>
      <c r="D7" s="122"/>
      <c r="E7" s="125">
        <v>2020</v>
      </c>
      <c r="F7" s="122"/>
      <c r="G7" s="127" t="s">
        <v>3</v>
      </c>
    </row>
    <row r="8" spans="1:8" ht="14.45" customHeight="1" x14ac:dyDescent="0.25">
      <c r="A8" s="132" t="s">
        <v>4</v>
      </c>
      <c r="B8" s="132" t="s">
        <v>5</v>
      </c>
      <c r="C8" s="123"/>
      <c r="D8" s="124"/>
      <c r="E8" s="126"/>
      <c r="F8" s="124"/>
      <c r="G8" s="127"/>
    </row>
    <row r="9" spans="1:8" ht="14.45" customHeight="1" x14ac:dyDescent="0.25">
      <c r="A9" s="132"/>
      <c r="B9" s="132"/>
      <c r="C9" s="18" t="s">
        <v>6</v>
      </c>
      <c r="D9" s="39" t="s">
        <v>2</v>
      </c>
      <c r="E9" s="92" t="s">
        <v>6</v>
      </c>
      <c r="F9" s="39" t="s">
        <v>2</v>
      </c>
      <c r="G9" s="130" t="s">
        <v>7</v>
      </c>
    </row>
    <row r="10" spans="1:8" ht="14.45" customHeight="1" x14ac:dyDescent="0.25">
      <c r="A10" s="133"/>
      <c r="B10" s="133"/>
      <c r="C10" s="17" t="s">
        <v>8</v>
      </c>
      <c r="D10" s="93" t="s">
        <v>9</v>
      </c>
      <c r="E10" s="7" t="s">
        <v>8</v>
      </c>
      <c r="F10" s="93" t="s">
        <v>9</v>
      </c>
      <c r="G10" s="131"/>
    </row>
    <row r="11" spans="1:8" ht="14.45" customHeight="1" x14ac:dyDescent="0.25">
      <c r="A11" s="53">
        <v>1</v>
      </c>
      <c r="B11" s="54" t="s">
        <v>14</v>
      </c>
      <c r="C11" s="59">
        <v>2343</v>
      </c>
      <c r="D11" s="88">
        <v>0.25609356213793855</v>
      </c>
      <c r="E11" s="61">
        <v>936</v>
      </c>
      <c r="F11" s="62">
        <v>0.21621621621621623</v>
      </c>
      <c r="G11" s="63">
        <v>1.5032051282051282</v>
      </c>
    </row>
    <row r="12" spans="1:8" ht="14.45" customHeight="1" x14ac:dyDescent="0.25">
      <c r="A12" s="55">
        <v>2</v>
      </c>
      <c r="B12" s="56" t="s">
        <v>15</v>
      </c>
      <c r="C12" s="64">
        <v>2264</v>
      </c>
      <c r="D12" s="89">
        <v>0.24745873865996285</v>
      </c>
      <c r="E12" s="66">
        <v>869</v>
      </c>
      <c r="F12" s="67">
        <v>0.20073920073920073</v>
      </c>
      <c r="G12" s="68">
        <v>1.6052934407364785</v>
      </c>
    </row>
    <row r="13" spans="1:8" ht="14.45" customHeight="1" x14ac:dyDescent="0.25">
      <c r="A13" s="55">
        <v>3</v>
      </c>
      <c r="B13" s="56" t="s">
        <v>16</v>
      </c>
      <c r="C13" s="64">
        <v>1074</v>
      </c>
      <c r="D13" s="89">
        <v>0.11738987867526506</v>
      </c>
      <c r="E13" s="66">
        <v>632</v>
      </c>
      <c r="F13" s="67">
        <v>0.14599214599214599</v>
      </c>
      <c r="G13" s="68">
        <v>0.69936708860759489</v>
      </c>
    </row>
    <row r="14" spans="1:8" ht="14.45" customHeight="1" x14ac:dyDescent="0.25">
      <c r="A14" s="55">
        <v>4</v>
      </c>
      <c r="B14" s="56" t="s">
        <v>17</v>
      </c>
      <c r="C14" s="64">
        <v>854</v>
      </c>
      <c r="D14" s="89">
        <v>9.3343534812547813E-2</v>
      </c>
      <c r="E14" s="66">
        <v>343</v>
      </c>
      <c r="F14" s="67">
        <v>7.9233079233079234E-2</v>
      </c>
      <c r="G14" s="68">
        <v>1.489795918367347</v>
      </c>
    </row>
    <row r="15" spans="1:8" ht="14.45" customHeight="1" x14ac:dyDescent="0.25">
      <c r="A15" s="57">
        <v>5</v>
      </c>
      <c r="B15" s="58" t="s">
        <v>18</v>
      </c>
      <c r="C15" s="69">
        <v>377</v>
      </c>
      <c r="D15" s="87">
        <v>4.1206689255656355E-2</v>
      </c>
      <c r="E15" s="71">
        <v>165</v>
      </c>
      <c r="F15" s="72">
        <v>3.8115038115038115E-2</v>
      </c>
      <c r="G15" s="73">
        <v>1.2848484848484847</v>
      </c>
    </row>
    <row r="16" spans="1:8" ht="14.45" customHeight="1" x14ac:dyDescent="0.25">
      <c r="A16" s="53">
        <v>6</v>
      </c>
      <c r="B16" s="54" t="s">
        <v>20</v>
      </c>
      <c r="C16" s="59">
        <v>258</v>
      </c>
      <c r="D16" s="88">
        <v>2.8199803257186577E-2</v>
      </c>
      <c r="E16" s="61">
        <v>166</v>
      </c>
      <c r="F16" s="62">
        <v>3.8346038346038343E-2</v>
      </c>
      <c r="G16" s="63">
        <v>0.55421686746987953</v>
      </c>
    </row>
    <row r="17" spans="1:7" ht="14.45" customHeight="1" x14ac:dyDescent="0.25">
      <c r="A17" s="55">
        <v>7</v>
      </c>
      <c r="B17" s="56" t="s">
        <v>19</v>
      </c>
      <c r="C17" s="64">
        <v>212</v>
      </c>
      <c r="D17" s="89">
        <v>2.317193135861843E-2</v>
      </c>
      <c r="E17" s="66">
        <v>204</v>
      </c>
      <c r="F17" s="67">
        <v>4.7124047124047122E-2</v>
      </c>
      <c r="G17" s="68">
        <v>3.9215686274509887E-2</v>
      </c>
    </row>
    <row r="18" spans="1:7" ht="14.45" customHeight="1" x14ac:dyDescent="0.25">
      <c r="A18" s="55">
        <v>8</v>
      </c>
      <c r="B18" s="56" t="s">
        <v>22</v>
      </c>
      <c r="C18" s="64">
        <v>137</v>
      </c>
      <c r="D18" s="89">
        <v>1.4974314132692098E-2</v>
      </c>
      <c r="E18" s="66">
        <v>121</v>
      </c>
      <c r="F18" s="67">
        <v>2.7951027951027951E-2</v>
      </c>
      <c r="G18" s="68">
        <v>0.13223140495867769</v>
      </c>
    </row>
    <row r="19" spans="1:7" ht="14.45" customHeight="1" x14ac:dyDescent="0.25">
      <c r="A19" s="55">
        <v>9</v>
      </c>
      <c r="B19" s="56" t="s">
        <v>21</v>
      </c>
      <c r="C19" s="64">
        <v>126</v>
      </c>
      <c r="D19" s="89">
        <v>1.3771996939556235E-2</v>
      </c>
      <c r="E19" s="66">
        <v>102</v>
      </c>
      <c r="F19" s="67">
        <v>2.3562023562023561E-2</v>
      </c>
      <c r="G19" s="68">
        <v>0.23529411764705888</v>
      </c>
    </row>
    <row r="20" spans="1:7" ht="14.45" customHeight="1" x14ac:dyDescent="0.25">
      <c r="A20" s="57">
        <v>10</v>
      </c>
      <c r="B20" s="58" t="s">
        <v>23</v>
      </c>
      <c r="C20" s="69">
        <v>118</v>
      </c>
      <c r="D20" s="87">
        <v>1.2897584435457427E-2</v>
      </c>
      <c r="E20" s="71">
        <v>68</v>
      </c>
      <c r="F20" s="72">
        <v>1.5708015708015707E-2</v>
      </c>
      <c r="G20" s="73">
        <v>0.73529411764705888</v>
      </c>
    </row>
    <row r="21" spans="1:7" ht="14.45" customHeight="1" x14ac:dyDescent="0.25">
      <c r="A21" s="53">
        <v>11</v>
      </c>
      <c r="B21" s="54" t="s">
        <v>59</v>
      </c>
      <c r="C21" s="59">
        <v>114</v>
      </c>
      <c r="D21" s="88">
        <v>1.2460378183408023E-2</v>
      </c>
      <c r="E21" s="61">
        <v>42</v>
      </c>
      <c r="F21" s="62">
        <v>9.7020097020097014E-3</v>
      </c>
      <c r="G21" s="63">
        <v>1.7142857142857144</v>
      </c>
    </row>
    <row r="22" spans="1:7" ht="14.45" customHeight="1" x14ac:dyDescent="0.25">
      <c r="A22" s="55">
        <v>12</v>
      </c>
      <c r="B22" s="56" t="s">
        <v>89</v>
      </c>
      <c r="C22" s="64">
        <v>106</v>
      </c>
      <c r="D22" s="89">
        <v>1.1585965679309215E-2</v>
      </c>
      <c r="E22" s="66">
        <v>23</v>
      </c>
      <c r="F22" s="67">
        <v>5.3130053130053126E-3</v>
      </c>
      <c r="G22" s="68">
        <v>3.6086956521739131</v>
      </c>
    </row>
    <row r="23" spans="1:7" ht="14.45" customHeight="1" x14ac:dyDescent="0.25">
      <c r="A23" s="55">
        <v>13</v>
      </c>
      <c r="B23" s="56" t="s">
        <v>25</v>
      </c>
      <c r="C23" s="64">
        <v>105</v>
      </c>
      <c r="D23" s="89">
        <v>1.1476664116296864E-2</v>
      </c>
      <c r="E23" s="66">
        <v>38</v>
      </c>
      <c r="F23" s="67">
        <v>8.7780087780087775E-3</v>
      </c>
      <c r="G23" s="68">
        <v>1.763157894736842</v>
      </c>
    </row>
    <row r="24" spans="1:7" ht="14.45" customHeight="1" x14ac:dyDescent="0.25">
      <c r="A24" s="55">
        <v>14</v>
      </c>
      <c r="B24" s="56" t="s">
        <v>24</v>
      </c>
      <c r="C24" s="64">
        <v>78</v>
      </c>
      <c r="D24" s="89">
        <v>8.525521914963384E-3</v>
      </c>
      <c r="E24" s="66">
        <v>30</v>
      </c>
      <c r="F24" s="67">
        <v>6.9300069300069298E-3</v>
      </c>
      <c r="G24" s="68">
        <v>1.6</v>
      </c>
    </row>
    <row r="25" spans="1:7" ht="14.45" customHeight="1" x14ac:dyDescent="0.25">
      <c r="A25" s="57"/>
      <c r="B25" s="58" t="s">
        <v>62</v>
      </c>
      <c r="C25" s="69">
        <v>78</v>
      </c>
      <c r="D25" s="87">
        <v>8.525521914963384E-3</v>
      </c>
      <c r="E25" s="71">
        <v>48</v>
      </c>
      <c r="F25" s="72">
        <v>1.1088011088011088E-2</v>
      </c>
      <c r="G25" s="73">
        <v>0.625</v>
      </c>
    </row>
    <row r="26" spans="1:7" ht="14.45" customHeight="1" x14ac:dyDescent="0.25">
      <c r="A26" s="53">
        <v>16</v>
      </c>
      <c r="B26" s="54" t="s">
        <v>91</v>
      </c>
      <c r="C26" s="59">
        <v>60</v>
      </c>
      <c r="D26" s="88">
        <v>6.5580937807410648E-3</v>
      </c>
      <c r="E26" s="61">
        <v>18</v>
      </c>
      <c r="F26" s="62">
        <v>4.1580041580041582E-3</v>
      </c>
      <c r="G26" s="63">
        <v>2.3333333333333335</v>
      </c>
    </row>
    <row r="27" spans="1:7" ht="14.45" customHeight="1" x14ac:dyDescent="0.25">
      <c r="A27" s="55">
        <v>17</v>
      </c>
      <c r="B27" s="56" t="s">
        <v>98</v>
      </c>
      <c r="C27" s="64">
        <v>56</v>
      </c>
      <c r="D27" s="89">
        <v>6.1208875286916601E-3</v>
      </c>
      <c r="E27" s="66">
        <v>58</v>
      </c>
      <c r="F27" s="67">
        <v>1.3398013398013399E-2</v>
      </c>
      <c r="G27" s="68">
        <v>-3.4482758620689613E-2</v>
      </c>
    </row>
    <row r="28" spans="1:7" ht="14.45" customHeight="1" x14ac:dyDescent="0.25">
      <c r="A28" s="55">
        <v>18</v>
      </c>
      <c r="B28" s="56" t="s">
        <v>86</v>
      </c>
      <c r="C28" s="64">
        <v>51</v>
      </c>
      <c r="D28" s="89">
        <v>5.5743797136299051E-3</v>
      </c>
      <c r="E28" s="66">
        <v>49</v>
      </c>
      <c r="F28" s="67">
        <v>1.1319011319011319E-2</v>
      </c>
      <c r="G28" s="68">
        <v>4.081632653061229E-2</v>
      </c>
    </row>
    <row r="29" spans="1:7" ht="14.45" customHeight="1" x14ac:dyDescent="0.25">
      <c r="A29" s="55">
        <v>19</v>
      </c>
      <c r="B29" s="56" t="s">
        <v>102</v>
      </c>
      <c r="C29" s="64">
        <v>47</v>
      </c>
      <c r="D29" s="89">
        <v>5.1371734615805005E-3</v>
      </c>
      <c r="E29" s="66">
        <v>16</v>
      </c>
      <c r="F29" s="67">
        <v>3.6960036960036959E-3</v>
      </c>
      <c r="G29" s="68">
        <v>1.9375</v>
      </c>
    </row>
    <row r="30" spans="1:7" ht="14.45" customHeight="1" x14ac:dyDescent="0.25">
      <c r="A30" s="55">
        <v>20</v>
      </c>
      <c r="B30" s="58" t="s">
        <v>95</v>
      </c>
      <c r="C30" s="69">
        <v>37</v>
      </c>
      <c r="D30" s="87">
        <v>4.0441578314569897E-3</v>
      </c>
      <c r="E30" s="71">
        <v>5</v>
      </c>
      <c r="F30" s="72">
        <v>1.155001155001155E-3</v>
      </c>
      <c r="G30" s="73">
        <v>6.4</v>
      </c>
    </row>
    <row r="31" spans="1:7" ht="14.45" customHeight="1" x14ac:dyDescent="0.25">
      <c r="A31" s="32"/>
      <c r="B31" s="10" t="s">
        <v>10</v>
      </c>
      <c r="C31" s="11">
        <f>C32-SUM(C11:C30)</f>
        <v>654</v>
      </c>
      <c r="D31" s="51">
        <f>C31/C32</f>
        <v>7.1483222210077607E-2</v>
      </c>
      <c r="E31" s="11">
        <f>E32-SUM(E11:E30)</f>
        <v>396</v>
      </c>
      <c r="F31" s="51">
        <f>E31/E32</f>
        <v>9.1476091476091481E-2</v>
      </c>
      <c r="G31" s="15">
        <f>C31/E31-1</f>
        <v>0.6515151515151516</v>
      </c>
    </row>
    <row r="32" spans="1:7" ht="14.45" customHeight="1" x14ac:dyDescent="0.25">
      <c r="A32" s="14"/>
      <c r="B32" s="12" t="s">
        <v>11</v>
      </c>
      <c r="C32" s="74">
        <v>9149</v>
      </c>
      <c r="D32" s="75">
        <v>1</v>
      </c>
      <c r="E32" s="76">
        <v>4329</v>
      </c>
      <c r="F32" s="77">
        <v>0.99999999999999956</v>
      </c>
      <c r="G32" s="29">
        <v>1.1134211134211136</v>
      </c>
    </row>
    <row r="33" spans="1:1" ht="12.75" customHeight="1" x14ac:dyDescent="0.25">
      <c r="A33" s="23" t="s">
        <v>13</v>
      </c>
    </row>
    <row r="34" spans="1:1" x14ac:dyDescent="0.25">
      <c r="A34" t="s">
        <v>63</v>
      </c>
    </row>
    <row r="35" spans="1:1" x14ac:dyDescent="0.25">
      <c r="A35" s="13" t="s">
        <v>64</v>
      </c>
    </row>
    <row r="51" spans="1:1" ht="15" customHeight="1" x14ac:dyDescent="0.25"/>
    <row r="53" spans="1:1" ht="15" customHeight="1" x14ac:dyDescent="0.25"/>
    <row r="60" spans="1:1" x14ac:dyDescent="0.25">
      <c r="A60" s="36"/>
    </row>
  </sheetData>
  <mergeCells count="12">
    <mergeCell ref="A2:G2"/>
    <mergeCell ref="A3:G3"/>
    <mergeCell ref="A5:A7"/>
    <mergeCell ref="B5:B7"/>
    <mergeCell ref="C5:G5"/>
    <mergeCell ref="C6:G6"/>
    <mergeCell ref="C7:D8"/>
    <mergeCell ref="E7:F8"/>
    <mergeCell ref="G7:G8"/>
    <mergeCell ref="A8:A10"/>
    <mergeCell ref="B8:B10"/>
    <mergeCell ref="G9:G10"/>
  </mergeCells>
  <conditionalFormatting sqref="G31">
    <cfRule type="cellIs" dxfId="26" priority="26" operator="lessThan">
      <formula>0</formula>
    </cfRule>
  </conditionalFormatting>
  <conditionalFormatting sqref="G11:G15">
    <cfRule type="cellIs" dxfId="25" priority="7" operator="lessThan">
      <formula>0</formula>
    </cfRule>
  </conditionalFormatting>
  <conditionalFormatting sqref="G16:G30">
    <cfRule type="cellIs" dxfId="24" priority="6" operator="lessThan">
      <formula>0</formula>
    </cfRule>
  </conditionalFormatting>
  <conditionalFormatting sqref="C11:G30">
    <cfRule type="cellIs" dxfId="23" priority="5" operator="equal">
      <formula>0</formula>
    </cfRule>
  </conditionalFormatting>
  <conditionalFormatting sqref="G32">
    <cfRule type="cellIs" dxfId="22" priority="4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59" orientation="portrait" horizontalDpi="4294967292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35"/>
  <sheetViews>
    <sheetView showGridLines="0" zoomScaleNormal="100" workbookViewId="0"/>
  </sheetViews>
  <sheetFormatPr defaultRowHeight="15" x14ac:dyDescent="0.25"/>
  <cols>
    <col min="1" max="1" width="8" customWidth="1"/>
    <col min="2" max="2" width="25.5703125" customWidth="1"/>
    <col min="3" max="7" width="11.7109375" customWidth="1"/>
    <col min="8" max="10" width="9" customWidth="1"/>
  </cols>
  <sheetData>
    <row r="1" spans="1:10" ht="14.45" x14ac:dyDescent="0.35">
      <c r="A1" t="s">
        <v>28</v>
      </c>
      <c r="G1" s="49">
        <v>44323</v>
      </c>
    </row>
    <row r="2" spans="1:10" ht="14.45" customHeight="1" x14ac:dyDescent="0.25">
      <c r="A2" s="109" t="s">
        <v>30</v>
      </c>
      <c r="B2" s="109"/>
      <c r="C2" s="109"/>
      <c r="D2" s="109"/>
      <c r="E2" s="109"/>
      <c r="F2" s="109"/>
      <c r="G2" s="109"/>
      <c r="H2" s="21"/>
      <c r="I2" s="21"/>
      <c r="J2" s="21"/>
    </row>
    <row r="3" spans="1:10" ht="14.45" customHeight="1" x14ac:dyDescent="0.35">
      <c r="A3" s="110" t="s">
        <v>31</v>
      </c>
      <c r="B3" s="110"/>
      <c r="C3" s="110"/>
      <c r="D3" s="110"/>
      <c r="E3" s="110"/>
      <c r="F3" s="110"/>
      <c r="G3" s="110"/>
      <c r="H3" s="22"/>
      <c r="I3" s="22"/>
      <c r="J3" s="22"/>
    </row>
    <row r="4" spans="1:10" ht="14.45" customHeight="1" x14ac:dyDescent="0.25">
      <c r="A4" s="22"/>
      <c r="B4" s="22"/>
      <c r="C4" s="22"/>
      <c r="D4" s="22"/>
      <c r="E4" s="22"/>
      <c r="F4" s="22"/>
      <c r="G4" s="6" t="s">
        <v>12</v>
      </c>
      <c r="H4" s="22"/>
      <c r="I4" s="22"/>
      <c r="J4" s="22"/>
    </row>
    <row r="5" spans="1:10" ht="14.45" customHeight="1" x14ac:dyDescent="0.25">
      <c r="A5" s="111" t="s">
        <v>0</v>
      </c>
      <c r="B5" s="113" t="s">
        <v>1</v>
      </c>
      <c r="C5" s="115" t="s">
        <v>100</v>
      </c>
      <c r="D5" s="116"/>
      <c r="E5" s="116"/>
      <c r="F5" s="116"/>
      <c r="G5" s="117"/>
    </row>
    <row r="6" spans="1:10" ht="14.45" customHeight="1" x14ac:dyDescent="0.25">
      <c r="A6" s="112"/>
      <c r="B6" s="114"/>
      <c r="C6" s="118" t="s">
        <v>101</v>
      </c>
      <c r="D6" s="119"/>
      <c r="E6" s="119"/>
      <c r="F6" s="119"/>
      <c r="G6" s="120"/>
    </row>
    <row r="7" spans="1:10" ht="14.45" customHeight="1" x14ac:dyDescent="0.25">
      <c r="A7" s="112"/>
      <c r="B7" s="112"/>
      <c r="C7" s="121">
        <v>2021</v>
      </c>
      <c r="D7" s="122"/>
      <c r="E7" s="125">
        <v>2020</v>
      </c>
      <c r="F7" s="122"/>
      <c r="G7" s="127" t="s">
        <v>3</v>
      </c>
    </row>
    <row r="8" spans="1:10" ht="14.45" customHeight="1" x14ac:dyDescent="0.25">
      <c r="A8" s="128" t="s">
        <v>4</v>
      </c>
      <c r="B8" s="128" t="s">
        <v>5</v>
      </c>
      <c r="C8" s="123"/>
      <c r="D8" s="124"/>
      <c r="E8" s="126"/>
      <c r="F8" s="124"/>
      <c r="G8" s="127"/>
    </row>
    <row r="9" spans="1:10" ht="14.45" customHeight="1" x14ac:dyDescent="0.25">
      <c r="A9" s="128"/>
      <c r="B9" s="128"/>
      <c r="C9" s="18" t="s">
        <v>6</v>
      </c>
      <c r="D9" s="39" t="s">
        <v>2</v>
      </c>
      <c r="E9" s="92" t="s">
        <v>6</v>
      </c>
      <c r="F9" s="39" t="s">
        <v>2</v>
      </c>
      <c r="G9" s="130" t="s">
        <v>7</v>
      </c>
    </row>
    <row r="10" spans="1:10" ht="14.45" customHeight="1" x14ac:dyDescent="0.25">
      <c r="A10" s="129"/>
      <c r="B10" s="129"/>
      <c r="C10" s="17" t="s">
        <v>8</v>
      </c>
      <c r="D10" s="93" t="s">
        <v>9</v>
      </c>
      <c r="E10" s="7" t="s">
        <v>8</v>
      </c>
      <c r="F10" s="93" t="s">
        <v>9</v>
      </c>
      <c r="G10" s="131"/>
    </row>
    <row r="11" spans="1:10" ht="14.45" customHeight="1" x14ac:dyDescent="0.25">
      <c r="A11" s="53">
        <v>1</v>
      </c>
      <c r="B11" s="54" t="s">
        <v>32</v>
      </c>
      <c r="C11" s="59">
        <v>5349</v>
      </c>
      <c r="D11" s="60">
        <v>0.2878282393456737</v>
      </c>
      <c r="E11" s="61">
        <v>3143</v>
      </c>
      <c r="F11" s="62">
        <v>0.28645643456069997</v>
      </c>
      <c r="G11" s="63">
        <v>0.7018771874005727</v>
      </c>
    </row>
    <row r="12" spans="1:10" ht="14.45" customHeight="1" x14ac:dyDescent="0.25">
      <c r="A12" s="55">
        <v>2</v>
      </c>
      <c r="B12" s="56" t="s">
        <v>94</v>
      </c>
      <c r="C12" s="64">
        <v>3603</v>
      </c>
      <c r="D12" s="65">
        <v>0.19387645286267757</v>
      </c>
      <c r="E12" s="66">
        <v>2660</v>
      </c>
      <c r="F12" s="67">
        <v>0.24243528982865475</v>
      </c>
      <c r="G12" s="68">
        <v>0.35451127819548867</v>
      </c>
    </row>
    <row r="13" spans="1:10" ht="14.45" customHeight="1" x14ac:dyDescent="0.25">
      <c r="A13" s="55">
        <v>3</v>
      </c>
      <c r="B13" s="56" t="s">
        <v>35</v>
      </c>
      <c r="C13" s="64">
        <v>1979</v>
      </c>
      <c r="D13" s="65">
        <v>0.1064894532931554</v>
      </c>
      <c r="E13" s="66">
        <v>847</v>
      </c>
      <c r="F13" s="67">
        <v>7.7196500182282177E-2</v>
      </c>
      <c r="G13" s="68">
        <v>1.3364817001180636</v>
      </c>
    </row>
    <row r="14" spans="1:10" ht="14.45" customHeight="1" x14ac:dyDescent="0.25">
      <c r="A14" s="55">
        <v>4</v>
      </c>
      <c r="B14" s="56" t="s">
        <v>21</v>
      </c>
      <c r="C14" s="64">
        <v>1342</v>
      </c>
      <c r="D14" s="65">
        <v>7.2212656048213517E-2</v>
      </c>
      <c r="E14" s="66">
        <v>447</v>
      </c>
      <c r="F14" s="67">
        <v>4.0740065621582208E-2</v>
      </c>
      <c r="G14" s="68">
        <v>2.0022371364653244</v>
      </c>
    </row>
    <row r="15" spans="1:10" ht="14.45" customHeight="1" x14ac:dyDescent="0.25">
      <c r="A15" s="57">
        <v>5</v>
      </c>
      <c r="B15" s="58" t="s">
        <v>33</v>
      </c>
      <c r="C15" s="69">
        <v>795</v>
      </c>
      <c r="D15" s="70">
        <v>4.2778734395178646E-2</v>
      </c>
      <c r="E15" s="71">
        <v>520</v>
      </c>
      <c r="F15" s="72">
        <v>4.7393364928909949E-2</v>
      </c>
      <c r="G15" s="73">
        <v>0.52884615384615374</v>
      </c>
    </row>
    <row r="16" spans="1:10" ht="14.45" customHeight="1" x14ac:dyDescent="0.25">
      <c r="A16" s="53">
        <v>6</v>
      </c>
      <c r="B16" s="54" t="s">
        <v>77</v>
      </c>
      <c r="C16" s="59">
        <v>734</v>
      </c>
      <c r="D16" s="60">
        <v>3.9496340938441669E-2</v>
      </c>
      <c r="E16" s="61">
        <v>278</v>
      </c>
      <c r="F16" s="62">
        <v>2.5337222019686474E-2</v>
      </c>
      <c r="G16" s="63">
        <v>1.6402877697841727</v>
      </c>
    </row>
    <row r="17" spans="1:7" ht="14.45" customHeight="1" x14ac:dyDescent="0.25">
      <c r="A17" s="55">
        <v>7</v>
      </c>
      <c r="B17" s="56" t="s">
        <v>75</v>
      </c>
      <c r="C17" s="64">
        <v>601</v>
      </c>
      <c r="D17" s="65">
        <v>3.2339647008179082E-2</v>
      </c>
      <c r="E17" s="66">
        <v>536</v>
      </c>
      <c r="F17" s="67">
        <v>4.8851622311337953E-2</v>
      </c>
      <c r="G17" s="68">
        <v>0.12126865671641784</v>
      </c>
    </row>
    <row r="18" spans="1:7" ht="14.45" customHeight="1" x14ac:dyDescent="0.25">
      <c r="A18" s="55">
        <v>8</v>
      </c>
      <c r="B18" s="56" t="s">
        <v>61</v>
      </c>
      <c r="C18" s="64">
        <v>483</v>
      </c>
      <c r="D18" s="65">
        <v>2.5990099009900989E-2</v>
      </c>
      <c r="E18" s="66">
        <v>293</v>
      </c>
      <c r="F18" s="67">
        <v>2.6704338315712724E-2</v>
      </c>
      <c r="G18" s="68">
        <v>0.6484641638225257</v>
      </c>
    </row>
    <row r="19" spans="1:7" ht="14.45" customHeight="1" x14ac:dyDescent="0.25">
      <c r="A19" s="55">
        <v>9</v>
      </c>
      <c r="B19" s="56" t="s">
        <v>34</v>
      </c>
      <c r="C19" s="64">
        <v>312</v>
      </c>
      <c r="D19" s="65">
        <v>1.6788635385277657E-2</v>
      </c>
      <c r="E19" s="66">
        <v>226</v>
      </c>
      <c r="F19" s="67">
        <v>2.0597885526795479E-2</v>
      </c>
      <c r="G19" s="68">
        <v>0.38053097345132736</v>
      </c>
    </row>
    <row r="20" spans="1:7" ht="14.45" customHeight="1" x14ac:dyDescent="0.25">
      <c r="A20" s="57">
        <v>10</v>
      </c>
      <c r="B20" s="58" t="s">
        <v>70</v>
      </c>
      <c r="C20" s="69">
        <v>270</v>
      </c>
      <c r="D20" s="70">
        <v>1.4528626775721051E-2</v>
      </c>
      <c r="E20" s="71">
        <v>143</v>
      </c>
      <c r="F20" s="72">
        <v>1.3033175355450236E-2</v>
      </c>
      <c r="G20" s="73">
        <v>0.88811188811188813</v>
      </c>
    </row>
    <row r="21" spans="1:7" ht="14.45" customHeight="1" x14ac:dyDescent="0.25">
      <c r="A21" s="53">
        <v>11</v>
      </c>
      <c r="B21" s="54" t="s">
        <v>79</v>
      </c>
      <c r="C21" s="59">
        <v>212</v>
      </c>
      <c r="D21" s="60">
        <v>1.1407662505380972E-2</v>
      </c>
      <c r="E21" s="61">
        <v>125</v>
      </c>
      <c r="F21" s="62">
        <v>1.1392635800218738E-2</v>
      </c>
      <c r="G21" s="63">
        <v>0.69599999999999995</v>
      </c>
    </row>
    <row r="22" spans="1:7" ht="14.45" customHeight="1" x14ac:dyDescent="0.25">
      <c r="A22" s="55">
        <v>12</v>
      </c>
      <c r="B22" s="56" t="s">
        <v>76</v>
      </c>
      <c r="C22" s="64">
        <v>202</v>
      </c>
      <c r="D22" s="65">
        <v>1.0869565217391304E-2</v>
      </c>
      <c r="E22" s="66">
        <v>169</v>
      </c>
      <c r="F22" s="67">
        <v>1.5402843601895734E-2</v>
      </c>
      <c r="G22" s="68">
        <v>0.19526627218934922</v>
      </c>
    </row>
    <row r="23" spans="1:7" ht="14.45" customHeight="1" x14ac:dyDescent="0.25">
      <c r="A23" s="55"/>
      <c r="B23" s="56" t="s">
        <v>78</v>
      </c>
      <c r="C23" s="64">
        <v>202</v>
      </c>
      <c r="D23" s="65">
        <v>1.0869565217391304E-2</v>
      </c>
      <c r="E23" s="66">
        <v>114</v>
      </c>
      <c r="F23" s="67">
        <v>1.0390083849799489E-2</v>
      </c>
      <c r="G23" s="68">
        <v>0.77192982456140347</v>
      </c>
    </row>
    <row r="24" spans="1:7" ht="14.45" customHeight="1" x14ac:dyDescent="0.25">
      <c r="A24" s="55">
        <v>14</v>
      </c>
      <c r="B24" s="56" t="s">
        <v>87</v>
      </c>
      <c r="C24" s="64">
        <v>185</v>
      </c>
      <c r="D24" s="65">
        <v>9.9547998278088686E-3</v>
      </c>
      <c r="E24" s="66">
        <v>120</v>
      </c>
      <c r="F24" s="67">
        <v>1.0936930368209989E-2</v>
      </c>
      <c r="G24" s="68">
        <v>0.54166666666666674</v>
      </c>
    </row>
    <row r="25" spans="1:7" ht="14.45" customHeight="1" x14ac:dyDescent="0.25">
      <c r="A25" s="57">
        <v>15</v>
      </c>
      <c r="B25" s="58" t="s">
        <v>73</v>
      </c>
      <c r="C25" s="69">
        <v>181</v>
      </c>
      <c r="D25" s="70">
        <v>9.7395609126130003E-3</v>
      </c>
      <c r="E25" s="71">
        <v>123</v>
      </c>
      <c r="F25" s="72">
        <v>1.1210353627415239E-2</v>
      </c>
      <c r="G25" s="73">
        <v>0.47154471544715437</v>
      </c>
    </row>
    <row r="26" spans="1:7" ht="14.45" customHeight="1" x14ac:dyDescent="0.25">
      <c r="A26" s="53">
        <v>16</v>
      </c>
      <c r="B26" s="54" t="s">
        <v>74</v>
      </c>
      <c r="C26" s="59">
        <v>158</v>
      </c>
      <c r="D26" s="60">
        <v>8.5019371502367633E-3</v>
      </c>
      <c r="E26" s="61">
        <v>100</v>
      </c>
      <c r="F26" s="62">
        <v>9.1141086401749904E-3</v>
      </c>
      <c r="G26" s="63">
        <v>0.58000000000000007</v>
      </c>
    </row>
    <row r="27" spans="1:7" ht="14.45" customHeight="1" x14ac:dyDescent="0.25">
      <c r="A27" s="55">
        <v>17</v>
      </c>
      <c r="B27" s="56" t="s">
        <v>81</v>
      </c>
      <c r="C27" s="64">
        <v>147</v>
      </c>
      <c r="D27" s="65">
        <v>7.9100301334481277E-3</v>
      </c>
      <c r="E27" s="66">
        <v>84</v>
      </c>
      <c r="F27" s="67">
        <v>7.6558512577469921E-3</v>
      </c>
      <c r="G27" s="68">
        <v>0.75</v>
      </c>
    </row>
    <row r="28" spans="1:7" ht="14.45" customHeight="1" x14ac:dyDescent="0.25">
      <c r="A28" s="55">
        <v>18</v>
      </c>
      <c r="B28" s="56" t="s">
        <v>96</v>
      </c>
      <c r="C28" s="64">
        <v>141</v>
      </c>
      <c r="D28" s="65">
        <v>7.5871717606543262E-3</v>
      </c>
      <c r="E28" s="66">
        <v>32</v>
      </c>
      <c r="F28" s="67">
        <v>2.9165147648559969E-3</v>
      </c>
      <c r="G28" s="68">
        <v>3.40625</v>
      </c>
    </row>
    <row r="29" spans="1:7" ht="14.45" customHeight="1" x14ac:dyDescent="0.25">
      <c r="A29" s="55">
        <v>19</v>
      </c>
      <c r="B29" s="56" t="s">
        <v>103</v>
      </c>
      <c r="C29" s="64">
        <v>126</v>
      </c>
      <c r="D29" s="65">
        <v>6.7800258286698232E-3</v>
      </c>
      <c r="E29" s="66">
        <v>72</v>
      </c>
      <c r="F29" s="67">
        <v>6.562158220925993E-3</v>
      </c>
      <c r="G29" s="68">
        <v>0.75</v>
      </c>
    </row>
    <row r="30" spans="1:7" ht="14.45" customHeight="1" x14ac:dyDescent="0.25">
      <c r="A30" s="57">
        <v>20</v>
      </c>
      <c r="B30" s="58" t="s">
        <v>80</v>
      </c>
      <c r="C30" s="69">
        <v>124</v>
      </c>
      <c r="D30" s="70">
        <v>6.6724063710718899E-3</v>
      </c>
      <c r="E30" s="71">
        <v>93</v>
      </c>
      <c r="F30" s="72">
        <v>8.4761210353627419E-3</v>
      </c>
      <c r="G30" s="73">
        <v>0.33333333333333326</v>
      </c>
    </row>
    <row r="31" spans="1:7" ht="14.45" customHeight="1" x14ac:dyDescent="0.25">
      <c r="A31" s="32"/>
      <c r="B31" s="10" t="s">
        <v>10</v>
      </c>
      <c r="C31" s="11">
        <f>C32-SUM(C11:C30)</f>
        <v>1438</v>
      </c>
      <c r="D31" s="51">
        <f>C31/C32</f>
        <v>7.7378390012914341E-2</v>
      </c>
      <c r="E31" s="11">
        <f>E32-SUM(E11:E30)</f>
        <v>847</v>
      </c>
      <c r="F31" s="51">
        <f>E31/E32</f>
        <v>7.7196500182282177E-2</v>
      </c>
      <c r="G31" s="15">
        <f>C31/E31-1</f>
        <v>0.69775678866587953</v>
      </c>
    </row>
    <row r="32" spans="1:7" ht="14.45" customHeight="1" x14ac:dyDescent="0.25">
      <c r="A32" s="14"/>
      <c r="B32" s="12" t="s">
        <v>11</v>
      </c>
      <c r="C32" s="74">
        <v>18584</v>
      </c>
      <c r="D32" s="75">
        <v>1</v>
      </c>
      <c r="E32" s="76">
        <v>10972</v>
      </c>
      <c r="F32" s="77">
        <v>0.99999999999999956</v>
      </c>
      <c r="G32" s="29">
        <v>0.69376594969012029</v>
      </c>
    </row>
    <row r="33" spans="1:1" ht="12" customHeight="1" x14ac:dyDescent="0.25">
      <c r="A33" s="23" t="s">
        <v>13</v>
      </c>
    </row>
    <row r="34" spans="1:1" x14ac:dyDescent="0.25">
      <c r="A34" t="s">
        <v>65</v>
      </c>
    </row>
    <row r="35" spans="1:1" x14ac:dyDescent="0.25">
      <c r="A35" s="13" t="s">
        <v>64</v>
      </c>
    </row>
  </sheetData>
  <mergeCells count="12">
    <mergeCell ref="A2:G2"/>
    <mergeCell ref="A3:G3"/>
    <mergeCell ref="A5:A7"/>
    <mergeCell ref="B5:B7"/>
    <mergeCell ref="C5:G5"/>
    <mergeCell ref="C6:G6"/>
    <mergeCell ref="C7:D8"/>
    <mergeCell ref="E7:F8"/>
    <mergeCell ref="G7:G8"/>
    <mergeCell ref="A8:A10"/>
    <mergeCell ref="B8:B10"/>
    <mergeCell ref="G9:G10"/>
  </mergeCells>
  <conditionalFormatting sqref="G31">
    <cfRule type="cellIs" dxfId="21" priority="17" operator="lessThan">
      <formula>0</formula>
    </cfRule>
  </conditionalFormatting>
  <conditionalFormatting sqref="G11:G15">
    <cfRule type="cellIs" dxfId="20" priority="4" operator="lessThan">
      <formula>0</formula>
    </cfRule>
  </conditionalFormatting>
  <conditionalFormatting sqref="G16:G30">
    <cfRule type="cellIs" dxfId="19" priority="3" operator="lessThan">
      <formula>0</formula>
    </cfRule>
  </conditionalFormatting>
  <conditionalFormatting sqref="C11:G30">
    <cfRule type="cellIs" dxfId="18" priority="2" operator="equal">
      <formula>0</formula>
    </cfRule>
  </conditionalFormatting>
  <conditionalFormatting sqref="G32">
    <cfRule type="cellIs" dxfId="17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81"/>
  <sheetViews>
    <sheetView showGridLines="0" topLeftCell="A43" zoomScaleNormal="100" workbookViewId="0">
      <selection activeCell="E19" sqref="E19"/>
    </sheetView>
  </sheetViews>
  <sheetFormatPr defaultRowHeight="15" x14ac:dyDescent="0.25"/>
  <cols>
    <col min="1" max="1" width="8" customWidth="1"/>
    <col min="2" max="2" width="22.28515625" bestFit="1" customWidth="1"/>
    <col min="3" max="7" width="11.7109375" customWidth="1"/>
    <col min="8" max="9" width="9" customWidth="1"/>
  </cols>
  <sheetData>
    <row r="1" spans="1:9" ht="14.45" x14ac:dyDescent="0.35">
      <c r="A1" t="s">
        <v>28</v>
      </c>
      <c r="G1" s="49">
        <v>44323</v>
      </c>
    </row>
    <row r="2" spans="1:9" ht="14.45" customHeight="1" x14ac:dyDescent="0.25">
      <c r="A2" s="109" t="s">
        <v>36</v>
      </c>
      <c r="B2" s="109"/>
      <c r="C2" s="109"/>
      <c r="D2" s="109"/>
      <c r="E2" s="109"/>
      <c r="F2" s="109"/>
      <c r="G2" s="109"/>
      <c r="H2" s="21"/>
      <c r="I2" s="21"/>
    </row>
    <row r="3" spans="1:9" ht="14.45" customHeight="1" x14ac:dyDescent="0.35">
      <c r="A3" s="110" t="s">
        <v>37</v>
      </c>
      <c r="B3" s="110"/>
      <c r="C3" s="110"/>
      <c r="D3" s="110"/>
      <c r="E3" s="110"/>
      <c r="F3" s="110"/>
      <c r="G3" s="110"/>
      <c r="H3" s="22"/>
      <c r="I3" s="22"/>
    </row>
    <row r="4" spans="1:9" ht="14.45" customHeight="1" x14ac:dyDescent="0.25">
      <c r="A4" s="22"/>
      <c r="B4" s="22"/>
      <c r="C4" s="22"/>
      <c r="D4" s="22"/>
      <c r="E4" s="22"/>
      <c r="F4" s="22"/>
      <c r="G4" s="6" t="s">
        <v>12</v>
      </c>
      <c r="H4" s="22"/>
      <c r="I4" s="22"/>
    </row>
    <row r="5" spans="1:9" ht="14.45" customHeight="1" x14ac:dyDescent="0.25">
      <c r="A5" s="111" t="s">
        <v>0</v>
      </c>
      <c r="B5" s="113" t="s">
        <v>1</v>
      </c>
      <c r="C5" s="115" t="s">
        <v>100</v>
      </c>
      <c r="D5" s="116"/>
      <c r="E5" s="116"/>
      <c r="F5" s="116"/>
      <c r="G5" s="117"/>
    </row>
    <row r="6" spans="1:9" ht="14.45" customHeight="1" x14ac:dyDescent="0.25">
      <c r="A6" s="112"/>
      <c r="B6" s="114"/>
      <c r="C6" s="118" t="s">
        <v>101</v>
      </c>
      <c r="D6" s="119"/>
      <c r="E6" s="119"/>
      <c r="F6" s="119"/>
      <c r="G6" s="120"/>
    </row>
    <row r="7" spans="1:9" ht="14.45" customHeight="1" x14ac:dyDescent="0.25">
      <c r="A7" s="112"/>
      <c r="B7" s="112"/>
      <c r="C7" s="121">
        <v>2021</v>
      </c>
      <c r="D7" s="122"/>
      <c r="E7" s="125">
        <v>2020</v>
      </c>
      <c r="F7" s="122"/>
      <c r="G7" s="127" t="s">
        <v>3</v>
      </c>
    </row>
    <row r="8" spans="1:9" ht="14.45" customHeight="1" x14ac:dyDescent="0.25">
      <c r="A8" s="128" t="s">
        <v>4</v>
      </c>
      <c r="B8" s="128" t="s">
        <v>5</v>
      </c>
      <c r="C8" s="123"/>
      <c r="D8" s="124"/>
      <c r="E8" s="126"/>
      <c r="F8" s="124"/>
      <c r="G8" s="127"/>
    </row>
    <row r="9" spans="1:9" ht="14.45" customHeight="1" x14ac:dyDescent="0.25">
      <c r="A9" s="128"/>
      <c r="B9" s="128"/>
      <c r="C9" s="18" t="s">
        <v>6</v>
      </c>
      <c r="D9" s="39" t="s">
        <v>2</v>
      </c>
      <c r="E9" s="92" t="s">
        <v>6</v>
      </c>
      <c r="F9" s="39" t="s">
        <v>2</v>
      </c>
      <c r="G9" s="130" t="s">
        <v>7</v>
      </c>
    </row>
    <row r="10" spans="1:9" ht="14.45" customHeight="1" x14ac:dyDescent="0.25">
      <c r="A10" s="129"/>
      <c r="B10" s="129"/>
      <c r="C10" s="17" t="s">
        <v>8</v>
      </c>
      <c r="D10" s="93" t="s">
        <v>9</v>
      </c>
      <c r="E10" s="7" t="s">
        <v>8</v>
      </c>
      <c r="F10" s="93" t="s">
        <v>9</v>
      </c>
      <c r="G10" s="131"/>
    </row>
    <row r="11" spans="1:9" ht="14.45" customHeight="1" x14ac:dyDescent="0.25">
      <c r="A11" s="53">
        <v>1</v>
      </c>
      <c r="B11" s="54" t="s">
        <v>38</v>
      </c>
      <c r="C11" s="59">
        <v>872</v>
      </c>
      <c r="D11" s="60">
        <v>0.3926159387663215</v>
      </c>
      <c r="E11" s="61">
        <v>824</v>
      </c>
      <c r="F11" s="62">
        <v>0.43713527851458883</v>
      </c>
      <c r="G11" s="63">
        <v>5.8252427184465994E-2</v>
      </c>
    </row>
    <row r="12" spans="1:9" ht="14.45" customHeight="1" x14ac:dyDescent="0.25">
      <c r="A12" s="55">
        <v>2</v>
      </c>
      <c r="B12" s="56" t="s">
        <v>39</v>
      </c>
      <c r="C12" s="64">
        <v>294</v>
      </c>
      <c r="D12" s="65">
        <v>0.13237280504277352</v>
      </c>
      <c r="E12" s="66">
        <v>269</v>
      </c>
      <c r="F12" s="67">
        <v>0.14270557029177719</v>
      </c>
      <c r="G12" s="68">
        <v>9.2936802973977661E-2</v>
      </c>
    </row>
    <row r="13" spans="1:9" ht="14.45" customHeight="1" x14ac:dyDescent="0.25">
      <c r="A13" s="55">
        <v>3</v>
      </c>
      <c r="B13" s="56" t="s">
        <v>40</v>
      </c>
      <c r="C13" s="64">
        <v>197</v>
      </c>
      <c r="D13" s="65">
        <v>8.8698784331382258E-2</v>
      </c>
      <c r="E13" s="66">
        <v>150</v>
      </c>
      <c r="F13" s="67">
        <v>7.9575596816976124E-2</v>
      </c>
      <c r="G13" s="68">
        <v>0.31333333333333324</v>
      </c>
    </row>
    <row r="14" spans="1:9" ht="14.45" customHeight="1" x14ac:dyDescent="0.25">
      <c r="A14" s="55">
        <v>4</v>
      </c>
      <c r="B14" s="56" t="s">
        <v>16</v>
      </c>
      <c r="C14" s="64">
        <v>149</v>
      </c>
      <c r="D14" s="65">
        <v>6.7086897793786585E-2</v>
      </c>
      <c r="E14" s="66">
        <v>170</v>
      </c>
      <c r="F14" s="67">
        <v>9.0185676392572939E-2</v>
      </c>
      <c r="G14" s="68">
        <v>-0.12352941176470589</v>
      </c>
    </row>
    <row r="15" spans="1:9" ht="14.45" customHeight="1" x14ac:dyDescent="0.25">
      <c r="A15" s="57">
        <v>5</v>
      </c>
      <c r="B15" s="58" t="s">
        <v>21</v>
      </c>
      <c r="C15" s="69">
        <v>105</v>
      </c>
      <c r="D15" s="70">
        <v>4.7276001800990543E-2</v>
      </c>
      <c r="E15" s="71">
        <v>86</v>
      </c>
      <c r="F15" s="72">
        <v>4.5623342175066313E-2</v>
      </c>
      <c r="G15" s="73">
        <v>0.22093023255813948</v>
      </c>
    </row>
    <row r="16" spans="1:9" ht="14.45" customHeight="1" x14ac:dyDescent="0.25">
      <c r="A16" s="53">
        <v>6</v>
      </c>
      <c r="B16" s="54" t="s">
        <v>127</v>
      </c>
      <c r="C16" s="59">
        <v>87</v>
      </c>
      <c r="D16" s="60">
        <v>3.9171544349392164E-2</v>
      </c>
      <c r="E16" s="61">
        <v>54</v>
      </c>
      <c r="F16" s="62">
        <v>2.8647214854111407E-2</v>
      </c>
      <c r="G16" s="63">
        <v>0.61111111111111116</v>
      </c>
    </row>
    <row r="17" spans="1:8" ht="14.45" customHeight="1" x14ac:dyDescent="0.25">
      <c r="A17" s="55"/>
      <c r="B17" s="56" t="s">
        <v>41</v>
      </c>
      <c r="C17" s="64">
        <v>87</v>
      </c>
      <c r="D17" s="65">
        <v>3.9171544349392164E-2</v>
      </c>
      <c r="E17" s="66">
        <v>51</v>
      </c>
      <c r="F17" s="67">
        <v>2.7055702917771884E-2</v>
      </c>
      <c r="G17" s="68">
        <v>0.70588235294117641</v>
      </c>
    </row>
    <row r="18" spans="1:8" ht="14.45" customHeight="1" x14ac:dyDescent="0.25">
      <c r="A18" s="55">
        <v>8</v>
      </c>
      <c r="B18" s="56" t="s">
        <v>68</v>
      </c>
      <c r="C18" s="64">
        <v>86</v>
      </c>
      <c r="D18" s="65">
        <v>3.8721296713192258E-2</v>
      </c>
      <c r="E18" s="66">
        <v>70</v>
      </c>
      <c r="F18" s="67">
        <v>3.7135278514588858E-2</v>
      </c>
      <c r="G18" s="68">
        <v>0.22857142857142865</v>
      </c>
    </row>
    <row r="19" spans="1:8" ht="14.45" customHeight="1" x14ac:dyDescent="0.25">
      <c r="A19" s="55">
        <v>9</v>
      </c>
      <c r="B19" s="56" t="s">
        <v>42</v>
      </c>
      <c r="C19" s="64">
        <v>60</v>
      </c>
      <c r="D19" s="65">
        <v>2.7014858171994598E-2</v>
      </c>
      <c r="E19" s="66">
        <v>40</v>
      </c>
      <c r="F19" s="67">
        <v>2.1220159151193633E-2</v>
      </c>
      <c r="G19" s="68">
        <v>0.5</v>
      </c>
    </row>
    <row r="20" spans="1:8" ht="14.45" customHeight="1" x14ac:dyDescent="0.25">
      <c r="A20" s="57">
        <v>10</v>
      </c>
      <c r="B20" s="58" t="s">
        <v>58</v>
      </c>
      <c r="C20" s="69">
        <v>40</v>
      </c>
      <c r="D20" s="70">
        <v>1.8009905447996397E-2</v>
      </c>
      <c r="E20" s="71">
        <v>43</v>
      </c>
      <c r="F20" s="72">
        <v>2.2811671087533156E-2</v>
      </c>
      <c r="G20" s="73">
        <v>-6.9767441860465129E-2</v>
      </c>
    </row>
    <row r="21" spans="1:8" ht="14.45" customHeight="1" x14ac:dyDescent="0.25">
      <c r="A21" s="53">
        <v>11</v>
      </c>
      <c r="B21" s="54" t="s">
        <v>83</v>
      </c>
      <c r="C21" s="59">
        <v>34</v>
      </c>
      <c r="D21" s="60">
        <v>1.5308419630796939E-2</v>
      </c>
      <c r="E21" s="61">
        <v>19</v>
      </c>
      <c r="F21" s="62">
        <v>1.0079575596816976E-2</v>
      </c>
      <c r="G21" s="63">
        <v>0.78947368421052633</v>
      </c>
    </row>
    <row r="22" spans="1:8" ht="14.45" customHeight="1" x14ac:dyDescent="0.25">
      <c r="A22" s="55">
        <v>12</v>
      </c>
      <c r="B22" s="56" t="s">
        <v>71</v>
      </c>
      <c r="C22" s="64">
        <v>29</v>
      </c>
      <c r="D22" s="65">
        <v>1.3057181449797388E-2</v>
      </c>
      <c r="E22" s="66">
        <v>21</v>
      </c>
      <c r="F22" s="67">
        <v>1.1140583554376658E-2</v>
      </c>
      <c r="G22" s="68">
        <v>0.38095238095238093</v>
      </c>
    </row>
    <row r="23" spans="1:8" ht="14.45" customHeight="1" x14ac:dyDescent="0.25">
      <c r="A23" s="55">
        <v>13</v>
      </c>
      <c r="B23" s="56" t="s">
        <v>93</v>
      </c>
      <c r="C23" s="64">
        <v>22</v>
      </c>
      <c r="D23" s="65">
        <v>9.9054479963980192E-3</v>
      </c>
      <c r="E23" s="66">
        <v>7</v>
      </c>
      <c r="F23" s="67">
        <v>3.7135278514588859E-3</v>
      </c>
      <c r="G23" s="68">
        <v>2.1428571428571428</v>
      </c>
    </row>
    <row r="24" spans="1:8" ht="14.45" customHeight="1" x14ac:dyDescent="0.25">
      <c r="A24" s="55">
        <v>14</v>
      </c>
      <c r="B24" s="56" t="s">
        <v>82</v>
      </c>
      <c r="C24" s="64">
        <v>17</v>
      </c>
      <c r="D24" s="65">
        <v>7.6542098153984696E-3</v>
      </c>
      <c r="E24" s="66">
        <v>15</v>
      </c>
      <c r="F24" s="67">
        <v>7.9575596816976128E-3</v>
      </c>
      <c r="G24" s="68">
        <v>0.1333333333333333</v>
      </c>
    </row>
    <row r="25" spans="1:8" ht="14.45" customHeight="1" x14ac:dyDescent="0.25">
      <c r="A25" s="55">
        <v>15</v>
      </c>
      <c r="B25" s="58" t="s">
        <v>25</v>
      </c>
      <c r="C25" s="69">
        <v>16</v>
      </c>
      <c r="D25" s="70">
        <v>7.2039621791985592E-3</v>
      </c>
      <c r="E25" s="71">
        <v>6</v>
      </c>
      <c r="F25" s="72">
        <v>3.183023872679045E-3</v>
      </c>
      <c r="G25" s="73">
        <v>1.6666666666666665</v>
      </c>
    </row>
    <row r="26" spans="1:8" ht="14.45" customHeight="1" x14ac:dyDescent="0.25">
      <c r="A26" s="134"/>
      <c r="B26" s="58" t="s">
        <v>10</v>
      </c>
      <c r="C26" s="69">
        <f>C27-SUM(C11:C25)</f>
        <v>126</v>
      </c>
      <c r="D26" s="51">
        <f>C26/C27</f>
        <v>5.6731202161188654E-2</v>
      </c>
      <c r="E26" s="69">
        <f>E27-SUM(E11:E25)</f>
        <v>60</v>
      </c>
      <c r="F26" s="51">
        <f>E26/E27</f>
        <v>3.1830238726790451E-2</v>
      </c>
      <c r="G26" s="15">
        <f>C26/E26-1</f>
        <v>1.1000000000000001</v>
      </c>
    </row>
    <row r="27" spans="1:8" x14ac:dyDescent="0.25">
      <c r="A27" s="14"/>
      <c r="B27" s="135" t="s">
        <v>11</v>
      </c>
      <c r="C27" s="74">
        <v>2221</v>
      </c>
      <c r="D27" s="75">
        <v>1</v>
      </c>
      <c r="E27" s="76">
        <v>1885</v>
      </c>
      <c r="F27" s="77">
        <v>1.0000000000000002</v>
      </c>
      <c r="G27" s="29">
        <v>0.17824933687002642</v>
      </c>
    </row>
    <row r="28" spans="1:8" x14ac:dyDescent="0.25">
      <c r="A28" s="23" t="s">
        <v>13</v>
      </c>
      <c r="H28" s="28"/>
    </row>
    <row r="29" spans="1:8" ht="13.5" customHeight="1" x14ac:dyDescent="0.25">
      <c r="A29" t="s">
        <v>65</v>
      </c>
    </row>
    <row r="30" spans="1:8" x14ac:dyDescent="0.25">
      <c r="A30" s="13" t="s">
        <v>64</v>
      </c>
    </row>
    <row r="49" spans="1:7" x14ac:dyDescent="0.25">
      <c r="A49" t="s">
        <v>28</v>
      </c>
    </row>
    <row r="50" spans="1:7" x14ac:dyDescent="0.25">
      <c r="A50" s="109" t="s">
        <v>43</v>
      </c>
      <c r="B50" s="109"/>
      <c r="C50" s="109"/>
      <c r="D50" s="109"/>
      <c r="E50" s="109"/>
      <c r="F50" s="109"/>
      <c r="G50" s="109"/>
    </row>
    <row r="51" spans="1:7" x14ac:dyDescent="0.25">
      <c r="A51" s="110" t="s">
        <v>44</v>
      </c>
      <c r="B51" s="110"/>
      <c r="C51" s="110"/>
      <c r="D51" s="110"/>
      <c r="E51" s="110"/>
      <c r="F51" s="110"/>
      <c r="G51" s="110"/>
    </row>
    <row r="52" spans="1:7" ht="15" customHeight="1" x14ac:dyDescent="0.25">
      <c r="A52" s="48"/>
      <c r="B52" s="48"/>
      <c r="C52" s="48"/>
      <c r="D52" s="48"/>
      <c r="E52" s="48"/>
      <c r="F52" s="48"/>
      <c r="G52" s="6" t="s">
        <v>12</v>
      </c>
    </row>
    <row r="53" spans="1:7" ht="14.45" customHeight="1" x14ac:dyDescent="0.25">
      <c r="A53" s="111" t="s">
        <v>0</v>
      </c>
      <c r="B53" s="113" t="s">
        <v>1</v>
      </c>
      <c r="C53" s="115" t="s">
        <v>100</v>
      </c>
      <c r="D53" s="116"/>
      <c r="E53" s="116"/>
      <c r="F53" s="116"/>
      <c r="G53" s="117"/>
    </row>
    <row r="54" spans="1:7" ht="15" customHeight="1" x14ac:dyDescent="0.25">
      <c r="A54" s="112"/>
      <c r="B54" s="114"/>
      <c r="C54" s="118" t="s">
        <v>101</v>
      </c>
      <c r="D54" s="119"/>
      <c r="E54" s="119"/>
      <c r="F54" s="119"/>
      <c r="G54" s="120"/>
    </row>
    <row r="55" spans="1:7" ht="15" customHeight="1" x14ac:dyDescent="0.25">
      <c r="A55" s="112"/>
      <c r="B55" s="112"/>
      <c r="C55" s="121">
        <v>2021</v>
      </c>
      <c r="D55" s="122"/>
      <c r="E55" s="125">
        <v>2020</v>
      </c>
      <c r="F55" s="122"/>
      <c r="G55" s="127" t="s">
        <v>3</v>
      </c>
    </row>
    <row r="56" spans="1:7" ht="15" customHeight="1" x14ac:dyDescent="0.25">
      <c r="A56" s="128" t="s">
        <v>4</v>
      </c>
      <c r="B56" s="128" t="s">
        <v>5</v>
      </c>
      <c r="C56" s="123"/>
      <c r="D56" s="124"/>
      <c r="E56" s="126"/>
      <c r="F56" s="124"/>
      <c r="G56" s="127"/>
    </row>
    <row r="57" spans="1:7" ht="15" customHeight="1" x14ac:dyDescent="0.25">
      <c r="A57" s="128"/>
      <c r="B57" s="128"/>
      <c r="C57" s="18" t="s">
        <v>6</v>
      </c>
      <c r="D57" s="39" t="s">
        <v>2</v>
      </c>
      <c r="E57" s="92" t="s">
        <v>6</v>
      </c>
      <c r="F57" s="39" t="s">
        <v>2</v>
      </c>
      <c r="G57" s="130" t="s">
        <v>7</v>
      </c>
    </row>
    <row r="58" spans="1:7" ht="15" customHeight="1" x14ac:dyDescent="0.25">
      <c r="A58" s="129"/>
      <c r="B58" s="129"/>
      <c r="C58" s="17" t="s">
        <v>8</v>
      </c>
      <c r="D58" s="93" t="s">
        <v>9</v>
      </c>
      <c r="E58" s="7" t="s">
        <v>8</v>
      </c>
      <c r="F58" s="93" t="s">
        <v>9</v>
      </c>
      <c r="G58" s="131"/>
    </row>
    <row r="59" spans="1:7" x14ac:dyDescent="0.25">
      <c r="A59" s="53">
        <v>1</v>
      </c>
      <c r="B59" s="54" t="s">
        <v>47</v>
      </c>
      <c r="C59" s="78">
        <v>818</v>
      </c>
      <c r="D59" s="60">
        <v>0.18307967770814682</v>
      </c>
      <c r="E59" s="78">
        <v>593</v>
      </c>
      <c r="F59" s="62">
        <v>0.20163209792587555</v>
      </c>
      <c r="G59" s="63">
        <v>0.37942664418212479</v>
      </c>
    </row>
    <row r="60" spans="1:7" x14ac:dyDescent="0.25">
      <c r="A60" s="55">
        <v>2</v>
      </c>
      <c r="B60" s="56" t="s">
        <v>53</v>
      </c>
      <c r="C60" s="79">
        <v>448</v>
      </c>
      <c r="D60" s="65">
        <v>0.10026857654431513</v>
      </c>
      <c r="E60" s="79">
        <v>295</v>
      </c>
      <c r="F60" s="67">
        <v>0.10030601836110166</v>
      </c>
      <c r="G60" s="68">
        <v>0.51864406779661021</v>
      </c>
    </row>
    <row r="61" spans="1:7" x14ac:dyDescent="0.25">
      <c r="A61" s="55">
        <v>3</v>
      </c>
      <c r="B61" s="56" t="s">
        <v>48</v>
      </c>
      <c r="C61" s="79">
        <v>422</v>
      </c>
      <c r="D61" s="65">
        <v>9.4449418084153983E-2</v>
      </c>
      <c r="E61" s="79">
        <v>315</v>
      </c>
      <c r="F61" s="67">
        <v>0.10710642638558314</v>
      </c>
      <c r="G61" s="68">
        <v>0.33968253968253959</v>
      </c>
    </row>
    <row r="62" spans="1:7" x14ac:dyDescent="0.25">
      <c r="A62" s="55">
        <v>4</v>
      </c>
      <c r="B62" s="56" t="s">
        <v>51</v>
      </c>
      <c r="C62" s="79">
        <v>395</v>
      </c>
      <c r="D62" s="65">
        <v>8.8406445837063558E-2</v>
      </c>
      <c r="E62" s="79">
        <v>323</v>
      </c>
      <c r="F62" s="67">
        <v>0.10982658959537572</v>
      </c>
      <c r="G62" s="68">
        <v>0.22291021671826616</v>
      </c>
    </row>
    <row r="63" spans="1:7" x14ac:dyDescent="0.25">
      <c r="A63" s="57">
        <v>5</v>
      </c>
      <c r="B63" s="58" t="s">
        <v>49</v>
      </c>
      <c r="C63" s="80">
        <v>379</v>
      </c>
      <c r="D63" s="70">
        <v>8.4825425246195171E-2</v>
      </c>
      <c r="E63" s="80">
        <v>257</v>
      </c>
      <c r="F63" s="72">
        <v>8.7385243114586869E-2</v>
      </c>
      <c r="G63" s="73">
        <v>0.47470817120622577</v>
      </c>
    </row>
    <row r="64" spans="1:7" x14ac:dyDescent="0.25">
      <c r="A64" s="53">
        <v>6</v>
      </c>
      <c r="B64" s="54" t="s">
        <v>50</v>
      </c>
      <c r="C64" s="78">
        <v>335</v>
      </c>
      <c r="D64" s="60">
        <v>7.4977618621307071E-2</v>
      </c>
      <c r="E64" s="78">
        <v>201</v>
      </c>
      <c r="F64" s="62">
        <v>6.8344100646038769E-2</v>
      </c>
      <c r="G64" s="63">
        <v>0.66666666666666674</v>
      </c>
    </row>
    <row r="65" spans="1:8" x14ac:dyDescent="0.25">
      <c r="A65" s="55">
        <v>7</v>
      </c>
      <c r="B65" s="56" t="s">
        <v>72</v>
      </c>
      <c r="C65" s="79">
        <v>205</v>
      </c>
      <c r="D65" s="65">
        <v>4.5881826320501341E-2</v>
      </c>
      <c r="E65" s="79">
        <v>181</v>
      </c>
      <c r="F65" s="67">
        <v>6.1543692621557296E-2</v>
      </c>
      <c r="G65" s="68">
        <v>0.13259668508287303</v>
      </c>
    </row>
    <row r="66" spans="1:8" x14ac:dyDescent="0.25">
      <c r="A66" s="55">
        <v>8</v>
      </c>
      <c r="B66" s="56" t="s">
        <v>55</v>
      </c>
      <c r="C66" s="79">
        <v>170</v>
      </c>
      <c r="D66" s="65">
        <v>3.8048343777976723E-2</v>
      </c>
      <c r="E66" s="79">
        <v>104</v>
      </c>
      <c r="F66" s="67">
        <v>3.5362121727303637E-2</v>
      </c>
      <c r="G66" s="68">
        <v>0.63461538461538458</v>
      </c>
    </row>
    <row r="67" spans="1:8" x14ac:dyDescent="0.25">
      <c r="A67" s="55">
        <v>9</v>
      </c>
      <c r="B67" s="56" t="s">
        <v>52</v>
      </c>
      <c r="C67" s="79">
        <v>147</v>
      </c>
      <c r="D67" s="65">
        <v>3.2900626678603405E-2</v>
      </c>
      <c r="E67" s="79">
        <v>121</v>
      </c>
      <c r="F67" s="67">
        <v>4.114246854811289E-2</v>
      </c>
      <c r="G67" s="68">
        <v>0.21487603305785119</v>
      </c>
    </row>
    <row r="68" spans="1:8" x14ac:dyDescent="0.25">
      <c r="A68" s="57">
        <v>10</v>
      </c>
      <c r="B68" s="58" t="s">
        <v>54</v>
      </c>
      <c r="C68" s="80">
        <v>145</v>
      </c>
      <c r="D68" s="70">
        <v>3.2452999104744855E-2</v>
      </c>
      <c r="E68" s="80">
        <v>116</v>
      </c>
      <c r="F68" s="72">
        <v>3.944236654199252E-2</v>
      </c>
      <c r="G68" s="73">
        <v>0.25</v>
      </c>
    </row>
    <row r="69" spans="1:8" x14ac:dyDescent="0.25">
      <c r="A69" s="53">
        <v>11</v>
      </c>
      <c r="B69" s="54" t="s">
        <v>99</v>
      </c>
      <c r="C69" s="78">
        <v>122</v>
      </c>
      <c r="D69" s="60">
        <v>2.730528200537153E-2</v>
      </c>
      <c r="E69" s="78">
        <v>78</v>
      </c>
      <c r="F69" s="62">
        <v>2.652159129547773E-2</v>
      </c>
      <c r="G69" s="63">
        <v>0.5641025641025641</v>
      </c>
    </row>
    <row r="70" spans="1:8" x14ac:dyDescent="0.25">
      <c r="A70" s="55">
        <v>12</v>
      </c>
      <c r="B70" s="56" t="s">
        <v>84</v>
      </c>
      <c r="C70" s="79">
        <v>108</v>
      </c>
      <c r="D70" s="65">
        <v>2.4171888988361683E-2</v>
      </c>
      <c r="E70" s="79">
        <v>79</v>
      </c>
      <c r="F70" s="67">
        <v>2.6861611696701801E-2</v>
      </c>
      <c r="G70" s="68">
        <v>0.36708860759493667</v>
      </c>
    </row>
    <row r="71" spans="1:8" x14ac:dyDescent="0.25">
      <c r="A71" s="55">
        <v>13</v>
      </c>
      <c r="B71" s="56" t="s">
        <v>97</v>
      </c>
      <c r="C71" s="79">
        <v>107</v>
      </c>
      <c r="D71" s="65">
        <v>2.3948075201432408E-2</v>
      </c>
      <c r="E71" s="79">
        <v>28</v>
      </c>
      <c r="F71" s="67">
        <v>9.520571234274057E-3</v>
      </c>
      <c r="G71" s="68">
        <v>2.8214285714285716</v>
      </c>
    </row>
    <row r="72" spans="1:8" x14ac:dyDescent="0.25">
      <c r="A72" s="55">
        <v>14</v>
      </c>
      <c r="B72" s="56" t="s">
        <v>92</v>
      </c>
      <c r="C72" s="79">
        <v>106</v>
      </c>
      <c r="D72" s="65">
        <v>2.3724261414503133E-2</v>
      </c>
      <c r="E72" s="79">
        <v>20</v>
      </c>
      <c r="F72" s="67">
        <v>6.8004080244814689E-3</v>
      </c>
      <c r="G72" s="68">
        <v>4.3</v>
      </c>
    </row>
    <row r="73" spans="1:8" x14ac:dyDescent="0.25">
      <c r="A73" s="57">
        <v>15</v>
      </c>
      <c r="B73" s="58" t="s">
        <v>104</v>
      </c>
      <c r="C73" s="80">
        <v>86</v>
      </c>
      <c r="D73" s="70">
        <v>1.9247985675917637E-2</v>
      </c>
      <c r="E73" s="80">
        <v>0</v>
      </c>
      <c r="F73" s="72">
        <v>0</v>
      </c>
      <c r="G73" s="73"/>
    </row>
    <row r="74" spans="1:8" ht="14.45" hidden="1" x14ac:dyDescent="0.35">
      <c r="A74" s="27"/>
      <c r="B74" s="10"/>
      <c r="C74" s="40"/>
      <c r="D74" s="42"/>
      <c r="E74" s="40"/>
      <c r="F74" s="47"/>
      <c r="G74" s="34"/>
    </row>
    <row r="75" spans="1:8" x14ac:dyDescent="0.25">
      <c r="A75" s="32"/>
      <c r="B75" s="31" t="s">
        <v>10</v>
      </c>
      <c r="C75" s="46">
        <f>C76-SUM(C59:C73)</f>
        <v>475</v>
      </c>
      <c r="D75" s="50">
        <f>C75/C76</f>
        <v>0.10631154879140554</v>
      </c>
      <c r="E75" s="46">
        <f>E76-SUM(E59:E73)</f>
        <v>230</v>
      </c>
      <c r="F75" s="50">
        <f>E75/E76</f>
        <v>7.8204692281536897E-2</v>
      </c>
      <c r="G75" s="38">
        <f>C75/E75-1</f>
        <v>1.0652173913043477</v>
      </c>
    </row>
    <row r="76" spans="1:8" x14ac:dyDescent="0.25">
      <c r="A76" s="14"/>
      <c r="B76" s="12" t="s">
        <v>11</v>
      </c>
      <c r="C76" s="41">
        <v>4468</v>
      </c>
      <c r="D76" s="75">
        <v>1</v>
      </c>
      <c r="E76" s="41">
        <v>2941</v>
      </c>
      <c r="F76" s="77">
        <v>1</v>
      </c>
      <c r="G76" s="29">
        <v>0.51921115266916007</v>
      </c>
    </row>
    <row r="77" spans="1:8" x14ac:dyDescent="0.25">
      <c r="A77" s="24" t="s">
        <v>45</v>
      </c>
      <c r="H77" s="28"/>
    </row>
    <row r="78" spans="1:8" x14ac:dyDescent="0.25">
      <c r="A78" s="26" t="s">
        <v>56</v>
      </c>
    </row>
    <row r="79" spans="1:8" x14ac:dyDescent="0.25">
      <c r="A79" t="s">
        <v>65</v>
      </c>
    </row>
    <row r="80" spans="1:8" x14ac:dyDescent="0.25">
      <c r="A80" s="25" t="s">
        <v>46</v>
      </c>
    </row>
    <row r="81" spans="1:1" x14ac:dyDescent="0.25">
      <c r="A81" s="13" t="s">
        <v>64</v>
      </c>
    </row>
  </sheetData>
  <mergeCells count="24">
    <mergeCell ref="B56:B58"/>
    <mergeCell ref="G57:G58"/>
    <mergeCell ref="B8:B10"/>
    <mergeCell ref="G9:G10"/>
    <mergeCell ref="A50:G50"/>
    <mergeCell ref="A51:G51"/>
    <mergeCell ref="G55:G56"/>
    <mergeCell ref="A56:A58"/>
    <mergeCell ref="A53:A55"/>
    <mergeCell ref="B53:B55"/>
    <mergeCell ref="C55:D56"/>
    <mergeCell ref="E55:F56"/>
    <mergeCell ref="C7:D8"/>
    <mergeCell ref="E7:F8"/>
    <mergeCell ref="C53:G53"/>
    <mergeCell ref="C54:G54"/>
    <mergeCell ref="A2:G2"/>
    <mergeCell ref="A3:G3"/>
    <mergeCell ref="A5:A7"/>
    <mergeCell ref="B5:B7"/>
    <mergeCell ref="C5:G5"/>
    <mergeCell ref="C6:G6"/>
    <mergeCell ref="G7:G8"/>
    <mergeCell ref="A8:A10"/>
  </mergeCells>
  <conditionalFormatting sqref="G74:G75">
    <cfRule type="cellIs" dxfId="16" priority="47" operator="lessThan">
      <formula>0</formula>
    </cfRule>
  </conditionalFormatting>
  <conditionalFormatting sqref="C74:G74">
    <cfRule type="cellIs" dxfId="15" priority="46" operator="equal">
      <formula>0</formula>
    </cfRule>
  </conditionalFormatting>
  <conditionalFormatting sqref="G59:G63">
    <cfRule type="cellIs" dxfId="10" priority="11" operator="lessThan">
      <formula>0</formula>
    </cfRule>
  </conditionalFormatting>
  <conditionalFormatting sqref="G64:G73">
    <cfRule type="cellIs" dxfId="9" priority="10" operator="lessThan">
      <formula>0</formula>
    </cfRule>
  </conditionalFormatting>
  <conditionalFormatting sqref="D59:D73 F59:G73">
    <cfRule type="cellIs" dxfId="8" priority="9" operator="equal">
      <formula>0</formula>
    </cfRule>
  </conditionalFormatting>
  <conditionalFormatting sqref="C59:C73">
    <cfRule type="cellIs" dxfId="7" priority="8" operator="equal">
      <formula>0</formula>
    </cfRule>
  </conditionalFormatting>
  <conditionalFormatting sqref="E59:E73">
    <cfRule type="cellIs" dxfId="6" priority="7" operator="equal">
      <formula>0</formula>
    </cfRule>
  </conditionalFormatting>
  <conditionalFormatting sqref="G76">
    <cfRule type="cellIs" dxfId="5" priority="6" operator="lessThan">
      <formula>0</formula>
    </cfRule>
  </conditionalFormatting>
  <conditionalFormatting sqref="G26">
    <cfRule type="cellIs" dxfId="4" priority="5" operator="lessThan">
      <formula>0</formula>
    </cfRule>
  </conditionalFormatting>
  <conditionalFormatting sqref="G11:G15">
    <cfRule type="cellIs" dxfId="3" priority="4" operator="lessThan">
      <formula>0</formula>
    </cfRule>
  </conditionalFormatting>
  <conditionalFormatting sqref="G16:G25">
    <cfRule type="cellIs" dxfId="2" priority="3" operator="lessThan">
      <formula>0</formula>
    </cfRule>
  </conditionalFormatting>
  <conditionalFormatting sqref="C11:G25">
    <cfRule type="cellIs" dxfId="1" priority="2" operator="equal">
      <formula>0</formula>
    </cfRule>
  </conditionalFormatting>
  <conditionalFormatting sqref="G27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General tables</vt:lpstr>
      <vt:lpstr>Trail.&amp;Semi-Trail.GVW&gt;3,5T</vt:lpstr>
      <vt:lpstr>Semi-Trail.GVW&gt;3,5T</vt:lpstr>
      <vt:lpstr>Light Trailers</vt:lpstr>
      <vt:lpstr>Agri Tral.&amp;Tractors GVW&gt;3.5T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Polski Związek Przemysłu Motoryzacyjnego</dc:creator>
  <cp:lastModifiedBy>Marek_Wolfigiel</cp:lastModifiedBy>
  <cp:lastPrinted>2015-05-08T08:54:12Z</cp:lastPrinted>
  <dcterms:created xsi:type="dcterms:W3CDTF">2011-02-21T10:08:17Z</dcterms:created>
  <dcterms:modified xsi:type="dcterms:W3CDTF">2021-05-12T09:10:19Z</dcterms:modified>
</cp:coreProperties>
</file>